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xr:revisionPtr revIDLastSave="0" documentId="13_ncr:1_{8C7DB792-F68E-4373-9688-EC1588EF7284}" xr6:coauthVersionLast="47" xr6:coauthVersionMax="47" xr10:uidLastSave="{00000000-0000-0000-0000-000000000000}"/>
  <bookViews>
    <workbookView xWindow="10575" yWindow="-19410" windowWidth="25320" windowHeight="14610" tabRatio="829" xr2:uid="{00000000-000D-0000-FFFF-FFFF00000000}"/>
  </bookViews>
  <sheets>
    <sheet name="Disclaimer" sheetId="41" r:id="rId1"/>
    <sheet name="Index" sheetId="1" r:id="rId2"/>
    <sheet name="EU OV1" sheetId="31" r:id="rId3"/>
    <sheet name="EU IFRS 9-FL" sheetId="39" r:id="rId4"/>
    <sheet name="EU CC1" sheetId="3" r:id="rId5"/>
    <sheet name="EU CC2" sheetId="4" r:id="rId6"/>
    <sheet name="EU CCyB1" sheetId="7" r:id="rId7"/>
    <sheet name="EU CCyB2" sheetId="8" r:id="rId8"/>
    <sheet name="EU LR1" sheetId="5" r:id="rId9"/>
    <sheet name="EU LR2" sheetId="6" r:id="rId10"/>
    <sheet name="EU LR3" sheetId="40" r:id="rId11"/>
    <sheet name="EU KM1" sheetId="32" r:id="rId12"/>
    <sheet name="EU KM2" sheetId="91" r:id="rId13"/>
    <sheet name="EU CR4" sheetId="20" r:id="rId14"/>
    <sheet name="EU CR5" sheetId="21" r:id="rId15"/>
    <sheet name="EU CR1-A" sheetId="83" r:id="rId16"/>
    <sheet name="EU CQ5" sheetId="84" r:id="rId17"/>
    <sheet name="EU CQ4" sheetId="85" r:id="rId18"/>
    <sheet name="EU CQ6" sheetId="82" r:id="rId19"/>
    <sheet name="EU CQ7" sheetId="86" r:id="rId20"/>
    <sheet name="EU CQ8" sheetId="81" r:id="rId21"/>
    <sheet name="EU CR3" sheetId="87" r:id="rId22"/>
    <sheet name="EU CR1" sheetId="88" r:id="rId23"/>
    <sheet name="EU CQ1" sheetId="89" r:id="rId24"/>
    <sheet name="EU CQ2" sheetId="80" r:id="rId25"/>
    <sheet name="EU CR2" sheetId="14" r:id="rId26"/>
    <sheet name="EU CR2a" sheetId="79" r:id="rId27"/>
    <sheet name="EU CCR1" sheetId="22" r:id="rId28"/>
    <sheet name="EU CCR2" sheetId="23" r:id="rId29"/>
    <sheet name="EU CCR3" sheetId="24" r:id="rId30"/>
    <sheet name="EU CCR5" sheetId="13" r:id="rId31"/>
    <sheet name="EU CCR6" sheetId="25" r:id="rId32"/>
    <sheet name="EU MR1" sheetId="35" r:id="rId33"/>
    <sheet name="EU MRA" sheetId="90" r:id="rId34"/>
    <sheet name="EU IRRBB1" sheetId="78" r:id="rId35"/>
    <sheet name="EU LIQ1" sheetId="28" r:id="rId36"/>
    <sheet name="EU LIQB" sheetId="29" r:id="rId37"/>
    <sheet name="EU LIQ2" sheetId="30"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89" l="1"/>
  <c r="H23" i="89"/>
  <c r="J23" i="89"/>
  <c r="G23" i="89"/>
  <c r="F23" i="89"/>
  <c r="E23" i="89"/>
  <c r="D23" i="89"/>
  <c r="C23" i="89"/>
  <c r="I39" i="88" l="1"/>
  <c r="H39" i="88"/>
  <c r="G39" i="88"/>
  <c r="P39" i="88"/>
  <c r="O39" i="88"/>
  <c r="N39" i="88"/>
  <c r="M39" i="88"/>
  <c r="L39" i="88"/>
  <c r="K39" i="88"/>
  <c r="J39" i="88"/>
  <c r="Q39" i="88"/>
  <c r="F39" i="88"/>
  <c r="E39" i="88"/>
  <c r="D39" i="88"/>
  <c r="C39" i="88"/>
  <c r="C11" i="87"/>
  <c r="E11" i="87"/>
  <c r="D11" i="87"/>
  <c r="F11" i="87"/>
  <c r="C9" i="83"/>
  <c r="G28" i="84"/>
  <c r="E28" i="84"/>
  <c r="C28" i="84"/>
  <c r="I21" i="85"/>
  <c r="H21" i="85"/>
  <c r="E21" i="85"/>
  <c r="D21" i="85"/>
  <c r="C21" i="85"/>
  <c r="G41" i="30"/>
  <c r="C17" i="30"/>
  <c r="F17" i="30" l="1"/>
  <c r="E17" i="30"/>
  <c r="E7" i="30"/>
  <c r="F7" i="30"/>
  <c r="D7" i="30"/>
  <c r="D34" i="30"/>
  <c r="D20" i="28"/>
  <c r="G38" i="28"/>
  <c r="F38" i="28"/>
  <c r="E38" i="28"/>
  <c r="D38" i="28"/>
  <c r="E34" i="28"/>
  <c r="F34" i="28"/>
  <c r="G34" i="28"/>
  <c r="D34" i="28"/>
  <c r="J38" i="28"/>
  <c r="K38" i="28"/>
  <c r="L38" i="28"/>
  <c r="I38" i="28"/>
  <c r="I42" i="28"/>
  <c r="I26" i="28"/>
  <c r="I43" i="28" s="1"/>
  <c r="I44" i="28" s="1"/>
  <c r="I34" i="28"/>
  <c r="I15" i="28"/>
  <c r="I12" i="28"/>
  <c r="I20" i="28"/>
  <c r="D15" i="28"/>
  <c r="D12" i="28"/>
  <c r="E25" i="30" l="1"/>
  <c r="F25" i="30"/>
  <c r="G25" i="30"/>
  <c r="D25" i="30"/>
  <c r="E34" i="30"/>
  <c r="F34" i="30"/>
  <c r="G34" i="30"/>
  <c r="D17" i="30"/>
  <c r="G13" i="30"/>
  <c r="G20" i="30" s="1"/>
  <c r="F13" i="30"/>
  <c r="E13" i="30"/>
  <c r="D13" i="30"/>
  <c r="G10" i="30"/>
  <c r="F10" i="30"/>
  <c r="E10" i="30"/>
  <c r="D10" i="30"/>
  <c r="G7" i="30"/>
  <c r="C7" i="30"/>
  <c r="G42" i="30" l="1"/>
</calcChain>
</file>

<file path=xl/sharedStrings.xml><?xml version="1.0" encoding="utf-8"?>
<sst xmlns="http://schemas.openxmlformats.org/spreadsheetml/2006/main" count="1856" uniqueCount="1012">
  <si>
    <t>Capital Management</t>
  </si>
  <si>
    <t>Template</t>
  </si>
  <si>
    <t>Table</t>
  </si>
  <si>
    <t>EU OV1</t>
  </si>
  <si>
    <t>EU KM1</t>
  </si>
  <si>
    <t>Institutions' key metrics</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</si>
  <si>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</si>
  <si>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</si>
  <si>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</si>
  <si>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</si>
  <si>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</si>
  <si>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</si>
  <si>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</si>
  <si>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</si>
  <si>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</si>
  <si>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</si>
  <si>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</si>
  <si>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</si>
  <si>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</si>
  <si>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</si>
  <si>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</si>
  <si>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</si>
  <si>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</si>
  <si>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</si>
  <si>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</si>
  <si>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</si>
  <si>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</si>
  <si>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</si>
  <si>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</si>
  <si>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</si>
  <si>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</si>
  <si>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</si>
  <si>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</si>
  <si>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</si>
  <si>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</si>
  <si>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</si>
  <si>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</si>
  <si>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</si>
  <si>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</si>
  <si>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</si>
  <si>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</si>
  <si>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</si>
  <si>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</si>
  <si>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</si>
  <si>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</si>
  <si>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</si>
  <si>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</si>
  <si>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</si>
  <si>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</si>
  <si>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</si>
  <si>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</si>
  <si>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</si>
  <si>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</si>
  <si>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</si>
  <si>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</si>
  <si>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</si>
  <si>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</si>
  <si>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</si>
  <si>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</si>
  <si>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</si>
  <si>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</si>
  <si>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</si>
  <si>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</si>
  <si>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</si>
  <si>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</si>
  <si>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</si>
  <si>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</si>
  <si>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</si>
  <si>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</si>
  <si>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</si>
  <si>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</si>
  <si>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</si>
  <si>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</si>
  <si>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</si>
  <si>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</si>
  <si>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</si>
  <si>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</si>
  <si>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</si>
  <si>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</si>
  <si>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</si>
  <si>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</si>
  <si>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</si>
  <si>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</si>
  <si>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</si>
  <si>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</si>
  <si>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</si>
  <si>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</si>
  <si>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</si>
  <si>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</si>
  <si>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</si>
  <si>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</si>
  <si>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</si>
  <si>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</si>
  <si>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</si>
  <si>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</si>
  <si>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</si>
  <si>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</si>
  <si>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</si>
  <si>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</si>
  <si>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</si>
  <si>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</si>
  <si>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</si>
  <si>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</si>
  <si>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</si>
  <si>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</si>
  <si>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</si>
  <si>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</si>
  <si>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</si>
  <si>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</si>
  <si>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</si>
  <si>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</si>
  <si>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</si>
  <si>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</si>
  <si>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</si>
  <si>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</si>
  <si>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</si>
  <si>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</si>
  <si>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</si>
  <si>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</si>
  <si>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</si>
  <si>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</si>
  <si>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</si>
  <si>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</si>
  <si>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</si>
  <si>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</si>
  <si>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</si>
  <si>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</si>
  <si>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</si>
  <si>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</si>
  <si>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</si>
  <si>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</si>
  <si>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</si>
  <si>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</si>
  <si>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</si>
  <si>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</si>
  <si>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</si>
  <si>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</si>
  <si>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</si>
  <si>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</si>
  <si>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</si>
  <si>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</si>
  <si>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</si>
  <si>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Suisse intl condensed"/>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</si>
  <si>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</si>
  <si>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</si>
  <si>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</si>
  <si>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</si>
  <si>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</si>
  <si>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</si>
  <si>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</si>
  <si>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</si>
  <si>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</si>
  <si>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</si>
  <si>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</si>
  <si>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</si>
  <si>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</si>
  <si>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</si>
  <si>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</si>
  <si>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</si>
  <si>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</si>
  <si>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</si>
  <si>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</si>
  <si>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</si>
  <si>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</si>
  <si>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</si>
  <si>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</si>
  <si>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</si>
  <si>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</si>
  <si>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</si>
  <si>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</si>
  <si>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</si>
  <si>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</si>
  <si>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</si>
  <si>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</si>
  <si>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</si>
  <si>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</si>
  <si>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</si>
  <si>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</si>
  <si>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</si>
  <si>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</si>
  <si>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</si>
  <si>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</si>
  <si>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</si>
  <si>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</si>
  <si>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</si>
  <si>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</si>
  <si>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</si>
  <si>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</si>
  <si>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</si>
  <si>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Suisse intl condensed"/>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</si>
  <si>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</si>
  <si>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</si>
  <si>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</si>
  <si>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</si>
  <si>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</si>
  <si>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</si>
  <si>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</si>
  <si>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</si>
  <si>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</si>
  <si>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</si>
  <si>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</si>
  <si>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</si>
  <si>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</si>
  <si>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</si>
  <si>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</si>
  <si>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</si>
  <si>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</si>
  <si>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</si>
  <si>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</si>
  <si>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</si>
  <si>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</si>
  <si>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</si>
  <si>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</si>
  <si>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</si>
  <si>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</si>
  <si>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</si>
  <si>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</si>
  <si>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</si>
  <si>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</si>
  <si>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</si>
  <si>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</si>
  <si>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</si>
  <si>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</si>
  <si>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</si>
  <si>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</si>
  <si>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</si>
  <si>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</si>
  <si>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</si>
  <si>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</si>
  <si>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</si>
  <si>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</si>
  <si>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</si>
  <si>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</si>
  <si>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</si>
  <si>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</si>
  <si>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</si>
  <si>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</si>
  <si>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</si>
  <si>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</si>
  <si>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</si>
  <si>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</si>
  <si>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</si>
  <si>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</si>
  <si>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</si>
  <si>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</si>
  <si>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</si>
  <si>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</si>
  <si>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</si>
  <si>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</si>
  <si>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</si>
  <si>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</si>
  <si>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Suisse intl condensed"/>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</si>
  <si>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</si>
  <si>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</si>
  <si>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</si>
  <si>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</si>
  <si>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</si>
  <si>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</si>
  <si>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</si>
  <si>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</si>
  <si>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</si>
  <si>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</si>
  <si>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</si>
  <si>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</si>
  <si>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</si>
  <si>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</si>
  <si>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</si>
  <si>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</si>
  <si>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</si>
  <si>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</si>
  <si>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</si>
  <si>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</si>
  <si>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</si>
  <si>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</si>
  <si>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</si>
  <si>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</si>
  <si>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</si>
  <si>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</si>
  <si>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</si>
  <si>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</si>
  <si>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</si>
  <si>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</si>
  <si>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</si>
  <si>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</si>
  <si>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</si>
  <si>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</si>
  <si>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</si>
  <si>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</si>
  <si>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</si>
  <si>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</si>
  <si>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</si>
  <si>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</si>
  <si>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</si>
  <si>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</si>
  <si>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</si>
  <si>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</si>
  <si>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</si>
  <si>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</si>
  <si>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</si>
  <si>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</si>
  <si>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</si>
  <si>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</si>
  <si>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</si>
  <si>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</si>
  <si>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</si>
  <si>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</si>
  <si>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</si>
  <si>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</si>
  <si>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</si>
  <si>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</si>
  <si>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</si>
  <si>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</si>
  <si>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</si>
  <si>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</si>
  <si>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</si>
  <si>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</si>
  <si>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</si>
  <si>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</si>
  <si>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</si>
  <si>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</si>
  <si>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</si>
  <si>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</si>
  <si>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</si>
  <si>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</si>
  <si>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</si>
  <si>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</si>
  <si>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</si>
  <si>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</si>
  <si>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</si>
  <si>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</si>
  <si>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</si>
  <si>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</si>
  <si>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</si>
  <si>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</si>
  <si>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</si>
  <si>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</si>
  <si>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</si>
  <si>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</si>
  <si>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</si>
  <si>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</si>
  <si>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</si>
  <si>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</si>
  <si>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</si>
  <si>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</si>
  <si>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</si>
  <si>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</si>
  <si>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</si>
  <si>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</si>
  <si>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</si>
  <si>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</si>
  <si>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</si>
  <si>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</si>
  <si>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</si>
  <si>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</si>
  <si>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</si>
  <si>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</si>
  <si>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</si>
  <si>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</si>
  <si>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</si>
  <si>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</si>
  <si>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</si>
  <si>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</si>
  <si>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</si>
  <si>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</si>
  <si>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</si>
  <si>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</si>
  <si>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</si>
  <si>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</si>
  <si>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</si>
  <si>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</si>
  <si>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</si>
  <si>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</si>
  <si>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</si>
  <si>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</si>
  <si>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</si>
  <si>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</si>
  <si>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</si>
  <si>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</si>
  <si>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</si>
  <si>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</si>
  <si>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</si>
  <si>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</si>
  <si>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</si>
  <si>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</si>
  <si>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</si>
  <si>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</si>
  <si>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</si>
  <si>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</si>
  <si>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</si>
  <si>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</si>
  <si>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</si>
  <si>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</si>
  <si>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</si>
  <si>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</si>
  <si>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</si>
  <si>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</si>
  <si>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</si>
  <si>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</si>
  <si>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</si>
  <si>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</si>
  <si>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</si>
  <si>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</si>
  <si>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</si>
  <si>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</si>
  <si>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</si>
  <si>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</si>
  <si>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</si>
  <si>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</si>
  <si>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</si>
  <si>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</si>
  <si>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</si>
  <si>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</si>
  <si>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</si>
  <si>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</si>
  <si>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</si>
  <si>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</si>
  <si>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</si>
  <si>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</si>
  <si>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</si>
  <si>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</si>
  <si>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</si>
  <si>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</si>
  <si>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</si>
  <si>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</si>
  <si>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</si>
  <si>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</si>
  <si>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</si>
  <si>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</si>
  <si>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</si>
  <si>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</si>
  <si>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</si>
  <si>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</si>
  <si>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</si>
  <si>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</si>
  <si>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</si>
  <si>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</si>
  <si>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</si>
  <si>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</si>
  <si>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</si>
  <si>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</si>
  <si>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</si>
  <si>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</si>
  <si>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</si>
  <si>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</si>
  <si>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</si>
  <si>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</si>
  <si>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</si>
  <si>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</si>
  <si>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</si>
  <si>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</si>
  <si>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</si>
  <si>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</si>
  <si>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</si>
  <si>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</si>
  <si>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</si>
  <si>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</si>
  <si>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</si>
  <si>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</si>
  <si>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</si>
  <si>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</si>
  <si>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</si>
  <si>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</si>
  <si>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</si>
  <si>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</si>
  <si>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</si>
  <si>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</si>
  <si>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</si>
  <si>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</si>
  <si>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</si>
  <si>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</si>
  <si>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</si>
  <si>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</si>
  <si>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</si>
  <si>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</si>
  <si>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</si>
  <si>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</si>
  <si>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</si>
  <si>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</si>
  <si>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</si>
  <si>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</si>
  <si>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</si>
  <si>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</si>
  <si>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</si>
  <si>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</si>
  <si>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</si>
  <si>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</si>
  <si>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</si>
  <si>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</si>
  <si>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</si>
  <si>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</si>
  <si>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</si>
  <si>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</si>
  <si>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</si>
  <si>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</si>
  <si>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</si>
  <si>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</si>
  <si>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</si>
  <si>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</si>
  <si>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</si>
  <si>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</si>
  <si>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</si>
  <si>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</si>
  <si>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</si>
  <si>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</si>
  <si>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</si>
  <si>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</si>
  <si>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</si>
  <si>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</si>
  <si>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</si>
  <si>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</si>
  <si>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</si>
  <si>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</si>
  <si>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</si>
  <si>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</si>
  <si>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</si>
  <si>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Suisse intl condensed"/>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</si>
  <si>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</si>
  <si>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</si>
  <si>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</si>
  <si>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</si>
  <si>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</si>
  <si>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</si>
  <si>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</si>
  <si>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</si>
  <si>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</si>
  <si>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</si>
  <si>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</si>
  <si>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</si>
  <si>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</si>
  <si>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</si>
  <si>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</si>
  <si>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</si>
  <si>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</si>
  <si>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</si>
  <si>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</si>
  <si>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</si>
  <si>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</si>
  <si>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</si>
  <si>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</si>
  <si>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</si>
  <si>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</si>
  <si>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</si>
  <si>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</si>
  <si>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</si>
  <si>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</si>
  <si>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</si>
  <si>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</si>
  <si>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</si>
  <si>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Gross carrying amount</t>
  </si>
  <si>
    <t>Performing</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</si>
  <si>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</si>
  <si>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</si>
  <si>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</si>
  <si>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</si>
  <si>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</si>
  <si>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</si>
  <si>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</si>
  <si>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</si>
  <si>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</si>
  <si>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</si>
  <si>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</si>
  <si>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</si>
  <si>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</si>
  <si>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</si>
  <si>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</si>
  <si>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</si>
  <si>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</si>
  <si>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</si>
  <si>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</si>
  <si>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</si>
  <si>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</si>
  <si>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</si>
  <si>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</si>
  <si>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</si>
  <si>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</si>
  <si>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</si>
  <si>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</si>
  <si>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</si>
  <si>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</si>
  <si>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</si>
  <si>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</si>
  <si>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</si>
  <si>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</si>
  <si>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</si>
  <si>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</si>
  <si>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</si>
  <si>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</si>
  <si>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</si>
  <si>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</si>
  <si>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</si>
  <si>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</si>
  <si>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</si>
  <si>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</si>
  <si>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</si>
  <si>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</si>
  <si>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</si>
  <si>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</si>
  <si>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</si>
  <si>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</si>
  <si>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</si>
  <si>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</si>
  <si>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</si>
  <si>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</si>
  <si>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</si>
  <si>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</si>
  <si>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</si>
  <si>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</si>
  <si>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</si>
  <si>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</si>
  <si>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</si>
  <si>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</si>
  <si>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</si>
  <si>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</si>
  <si>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</si>
  <si>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</si>
  <si>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</si>
  <si>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</si>
  <si>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</si>
  <si>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</si>
  <si>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</si>
  <si>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</si>
  <si>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</si>
  <si>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</si>
  <si>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</si>
  <si>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</si>
  <si>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</si>
  <si>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</si>
  <si>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</si>
  <si>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</si>
  <si>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</si>
  <si>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</si>
  <si>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</si>
  <si>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</si>
  <si>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</si>
  <si>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</si>
  <si>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</si>
  <si>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</si>
  <si>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</si>
  <si>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</si>
  <si>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</si>
  <si>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</si>
  <si>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</si>
  <si>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</si>
  <si>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</si>
  <si>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</si>
  <si>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</si>
  <si>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</si>
  <si>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</si>
  <si>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</si>
  <si>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</si>
  <si>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</si>
  <si>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</si>
  <si>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</si>
  <si>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</si>
  <si>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</si>
  <si>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</si>
  <si>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</si>
  <si>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</si>
  <si>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</si>
  <si>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</si>
  <si>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</si>
  <si>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</si>
  <si>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</si>
  <si>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</si>
  <si>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</si>
  <si>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</si>
  <si>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</si>
  <si>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</si>
  <si>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</si>
  <si>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</si>
  <si>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</si>
  <si>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</si>
  <si>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</si>
  <si>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</si>
  <si>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</si>
  <si>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</si>
  <si>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</si>
  <si>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</si>
  <si>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</si>
  <si>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</si>
  <si>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</si>
  <si>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</si>
  <si>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</si>
  <si>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</si>
  <si>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</si>
  <si>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</si>
  <si>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</si>
  <si>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</si>
  <si>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</si>
  <si>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</si>
  <si>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</si>
  <si>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</si>
  <si>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</si>
  <si>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</si>
  <si>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</si>
  <si>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</si>
  <si>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</si>
  <si>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</si>
  <si>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</si>
  <si>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</si>
  <si>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</si>
  <si>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</si>
  <si>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</si>
  <si>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</si>
  <si>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</si>
  <si>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</si>
  <si>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</si>
  <si>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</si>
  <si>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</si>
  <si>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</si>
  <si>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</si>
  <si>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</si>
  <si>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</si>
  <si>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</si>
  <si>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</si>
  <si>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</si>
  <si>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</si>
  <si>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</si>
  <si>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</si>
  <si>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</si>
  <si>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</si>
  <si>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</si>
  <si>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</si>
  <si>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</si>
  <si>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</si>
  <si>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</si>
  <si>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</si>
  <si>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</si>
  <si>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</si>
  <si>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</si>
  <si>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</si>
  <si>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</si>
  <si>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</si>
  <si>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</si>
  <si>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</si>
  <si>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</si>
  <si>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</si>
  <si>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</si>
  <si>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</si>
  <si>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</si>
  <si>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</si>
  <si>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</si>
  <si>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</si>
  <si>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</si>
  <si>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</si>
  <si>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</si>
  <si>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</si>
  <si>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</si>
  <si>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</si>
  <si>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</si>
  <si>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</si>
  <si>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</si>
  <si>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</si>
  <si>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</si>
  <si>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</si>
  <si>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</si>
  <si>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</si>
  <si>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</si>
  <si>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</si>
  <si>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</si>
  <si>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</si>
  <si>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</si>
  <si>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</si>
  <si>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</si>
  <si>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</si>
  <si>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</si>
  <si>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</si>
  <si>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Scope of consolidation:                  (solo/consolidated)</t>
  </si>
  <si>
    <t>in accordance with Article 451a(2) CRR</t>
  </si>
  <si>
    <t>High-level description of the composition of the institution`s liquidity buffer</t>
  </si>
  <si>
    <t>In accordance with Article 451a(3) CRR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</si>
  <si>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</si>
  <si>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</si>
  <si>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</si>
  <si>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</si>
  <si>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</si>
  <si>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</si>
  <si>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</si>
  <si>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</si>
  <si>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</si>
  <si>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</si>
  <si>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</si>
  <si>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</si>
  <si>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</si>
  <si>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</si>
  <si>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</si>
  <si>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</si>
  <si>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Cash and balances with Central Bank</t>
  </si>
  <si>
    <t>Loans to credit institutions</t>
  </si>
  <si>
    <t>Loans to customers</t>
  </si>
  <si>
    <t>Financial instruments</t>
  </si>
  <si>
    <t>Investment property</t>
  </si>
  <si>
    <t>Intangible assets</t>
  </si>
  <si>
    <t>Tax assets</t>
  </si>
  <si>
    <t>Other assets</t>
  </si>
  <si>
    <t>Deposits</t>
  </si>
  <si>
    <t>Financial liabilities at fair value</t>
  </si>
  <si>
    <t>Tax liabilities</t>
  </si>
  <si>
    <t>Other liabilities</t>
  </si>
  <si>
    <t>Borrowings</t>
  </si>
  <si>
    <t>Subordinated liabilities</t>
  </si>
  <si>
    <t>Assets and disposal groups held for sale</t>
  </si>
  <si>
    <t>Due to credit institutions and Central Bank</t>
  </si>
  <si>
    <t>Row number</t>
  </si>
  <si>
    <t>EU LIQB - Qualitative information on LCR, which complements template EU LIQ1</t>
  </si>
  <si>
    <t>EU CCyB1</t>
  </si>
  <si>
    <t>EU CCyB2</t>
  </si>
  <si>
    <t>Semi-annual</t>
  </si>
  <si>
    <t>Quarterly</t>
  </si>
  <si>
    <t>31-Dec-2021</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</si>
  <si>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</si>
  <si>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</si>
  <si>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</si>
  <si>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</si>
  <si>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</si>
  <si>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</si>
  <si>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Local government debt</t>
  </si>
  <si>
    <t>Total equity</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</si>
  <si>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</si>
  <si>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</si>
  <si>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</si>
  <si>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</si>
  <si>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</si>
  <si>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</si>
  <si>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</si>
  <si>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</si>
  <si>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</si>
  <si>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7a</t>
  </si>
  <si>
    <t>Whereof prudently valued software assets</t>
  </si>
  <si>
    <t>Liabilities</t>
  </si>
  <si>
    <t>Share capital and share premium</t>
  </si>
  <si>
    <t>Other reserves</t>
  </si>
  <si>
    <t>Retained earnings</t>
  </si>
  <si>
    <t>3b</t>
  </si>
  <si>
    <t>Whereof profits for the reporting period</t>
  </si>
  <si>
    <t>3a</t>
  </si>
  <si>
    <t>Whereof foreseeable dividend and buyback</t>
  </si>
  <si>
    <t>Non-controlling interest</t>
  </si>
  <si>
    <t xml:space="preserve">Iceland </t>
  </si>
  <si>
    <t>Rest of Europe</t>
  </si>
  <si>
    <t xml:space="preserve">Of which the standardized approach </t>
  </si>
  <si>
    <t>Securitization exposures in the non-trading book (after the cap)</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</si>
  <si>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</si>
  <si>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</si>
  <si>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</si>
  <si>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</si>
  <si>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</si>
  <si>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International organizations</t>
  </si>
  <si>
    <t>Securitization (specific risk)</t>
  </si>
  <si>
    <t>EU CR5: Standardized approach</t>
  </si>
  <si>
    <t>Arion Bank's Additional Pillar 3 Risk Disclosures Q2 2022</t>
  </si>
  <si>
    <t>Quarterly through 2022</t>
  </si>
  <si>
    <t>EU CQ6</t>
  </si>
  <si>
    <t>Collateral valuation - loans and advances</t>
  </si>
  <si>
    <t>EU CQ8</t>
  </si>
  <si>
    <t>Collateral obtained by taking possession and execution processes - vintage breakdown</t>
  </si>
  <si>
    <t>EU CQ2</t>
  </si>
  <si>
    <t>Quality of forbearance</t>
  </si>
  <si>
    <t>EU CR2a</t>
  </si>
  <si>
    <t>Changes in the stock of non-performing loans and advances and related net accumulated recoveries</t>
  </si>
  <si>
    <t>EU IRRBB1</t>
  </si>
  <si>
    <t>Interest rate risks of non-trading book activities</t>
  </si>
  <si>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</si>
  <si>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</si>
  <si>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</si>
  <si>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</si>
  <si>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</si>
  <si>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</si>
  <si>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</si>
  <si>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</si>
  <si>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</si>
  <si>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</si>
  <si>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CR2a: Changes in the stock of non-performing loans and advances and related net accumulated recoveries</t>
  </si>
  <si>
    <t>Applies to large institutions with a threshold ratio on NPLs of 5% or above</t>
  </si>
  <si>
    <t>Related net accumulated recoveries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</si>
  <si>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</si>
  <si>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</si>
  <si>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</si>
  <si>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</si>
  <si>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</si>
  <si>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</si>
  <si>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</si>
  <si>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</si>
  <si>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</si>
  <si>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EU CQ2: Quality of forbearance</t>
  </si>
  <si>
    <t>Gross carrying amount of forborne exposures</t>
  </si>
  <si>
    <t>Loans and advances that have been forborne more than twice</t>
  </si>
  <si>
    <t>Non-performing forborne loans and advances that failed to meet the non-performing exit criteria</t>
  </si>
  <si>
    <t>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</si>
  <si>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</si>
  <si>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</si>
  <si>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</si>
  <si>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</si>
  <si>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</si>
  <si>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</si>
  <si>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Accumulated negative changes</t>
  </si>
  <si>
    <t>Collateral obtained by taking possession classified as PP&amp;E</t>
  </si>
  <si>
    <t>Collateral obtained by taking possession other than that classified as PP&amp;E</t>
  </si>
  <si>
    <t>EU CQ6: Credit quality of loans and advances</t>
  </si>
  <si>
    <t>Non-performing</t>
  </si>
  <si>
    <t>Past due &gt; 90 days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</si>
  <si>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</si>
  <si>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</si>
  <si>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</si>
  <si>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</si>
  <si>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</si>
  <si>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</si>
  <si>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</si>
  <si>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</si>
  <si>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</si>
  <si>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</si>
  <si>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</si>
  <si>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</si>
  <si>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Q2 2022</t>
  </si>
  <si>
    <t>30-Jun-2022</t>
  </si>
  <si>
    <t>LCR is fairly stable over time. Significant changes can arise from bond issuances, non operational deposits and borrowings falling into the 30 day window.</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</si>
  <si>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</si>
  <si>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</si>
  <si>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</si>
  <si>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r>
      <t>Deferred tax assets arising from temporary differences (amount above 10% threshold, net of related tax liability where the conditions in Article 38</t>
    </r>
    <r>
      <rPr>
        <strike/>
        <sz val="9"/>
        <color rgb="FFFF0000"/>
        <rFont val="Suisse intl condensed"/>
        <family val="2"/>
        <scheme val="minor"/>
      </rPr>
      <t xml:space="preserve"> </t>
    </r>
    <r>
      <rPr>
        <sz val="9"/>
        <rFont val="Suisse intl condensed"/>
        <family val="2"/>
        <scheme val="minor"/>
      </rPr>
      <t>(3) CRR are met) (negative amount)</t>
    </r>
  </si>
  <si>
    <r>
      <t>Source based on reference numbers/letters of the balance sheet under the regulatory scope of consolidation</t>
    </r>
    <r>
      <rPr>
        <sz val="9"/>
        <color theme="8" tint="-0.499984740745262"/>
        <rFont val="Suisse intl condensed"/>
        <family val="2"/>
        <scheme val="minor"/>
      </rPr>
      <t> </t>
    </r>
  </si>
  <si>
    <r>
      <rPr>
        <sz val="9"/>
        <color theme="8" tint="-0.499984740745262"/>
        <rFont val="Suisse intl condensed"/>
        <family val="2"/>
        <scheme val="minor"/>
      </rPr>
      <t xml:space="preserve">Of which </t>
    </r>
    <r>
      <rPr>
        <b/>
        <sz val="9"/>
        <color theme="8" tint="-0.499984740745262"/>
        <rFont val="Suisse intl condensed"/>
        <family val="2"/>
        <scheme val="minor"/>
      </rPr>
      <t>non-performing</t>
    </r>
  </si>
  <si>
    <r>
      <rPr>
        <sz val="9"/>
        <color theme="8" tint="-0.499984740745262"/>
        <rFont val="Suisse intl condensed"/>
        <family val="2"/>
        <scheme val="minor"/>
      </rPr>
      <t>Of which</t>
    </r>
    <r>
      <rPr>
        <b/>
        <sz val="9"/>
        <color theme="8" tint="-0.499984740745262"/>
        <rFont val="Suisse intl condensed"/>
        <family val="2"/>
        <scheme val="minor"/>
      </rPr>
      <t xml:space="preserve"> loans and advances subject to impairment</t>
    </r>
  </si>
  <si>
    <r>
      <rPr>
        <sz val="9"/>
        <color theme="8" tint="-0.499984740745262"/>
        <rFont val="Suisse intl condensed"/>
        <family val="2"/>
        <scheme val="minor"/>
      </rPr>
      <t xml:space="preserve">Of which </t>
    </r>
    <r>
      <rPr>
        <b/>
        <sz val="9"/>
        <color theme="8" tint="-0.499984740745262"/>
        <rFont val="Suisse intl condensed"/>
        <family val="2"/>
        <scheme val="minor"/>
      </rPr>
      <t>defaulted</t>
    </r>
  </si>
  <si>
    <r>
      <rPr>
        <sz val="9"/>
        <color theme="8" tint="-0.499984740745262"/>
        <rFont val="Suisse intl condensed"/>
        <family val="2"/>
        <scheme val="minor"/>
      </rPr>
      <t>Of which</t>
    </r>
    <r>
      <rPr>
        <b/>
        <sz val="9"/>
        <color theme="8" tint="-0.499984740745262"/>
        <rFont val="Suisse intl condensed"/>
        <family val="2"/>
        <scheme val="minor"/>
      </rPr>
      <t xml:space="preserve"> subject to impairment</t>
    </r>
  </si>
  <si>
    <r>
      <rPr>
        <sz val="9"/>
        <color theme="8" tint="-0.499984740745262"/>
        <rFont val="Suisse intl condensed"/>
        <scheme val="minor"/>
      </rPr>
      <t>Of which</t>
    </r>
    <r>
      <rPr>
        <b/>
        <sz val="9"/>
        <color theme="8" tint="-0.499984740745262"/>
        <rFont val="Suisse intl condensed"/>
        <scheme val="minor"/>
      </rPr>
      <t xml:space="preserve"> past due &gt; 30 days ≤ 90 days</t>
    </r>
  </si>
  <si>
    <r>
      <rPr>
        <sz val="9"/>
        <color theme="8" tint="-0.499984740745262"/>
        <rFont val="Suisse intl condensed"/>
        <scheme val="minor"/>
      </rPr>
      <t>Of which</t>
    </r>
    <r>
      <rPr>
        <b/>
        <sz val="9"/>
        <color theme="8" tint="-0.499984740745262"/>
        <rFont val="Suisse intl condensed"/>
        <scheme val="minor"/>
      </rPr>
      <t xml:space="preserve"> past due &gt; 90 days ≤ 180 days</t>
    </r>
  </si>
  <si>
    <r>
      <rPr>
        <sz val="9"/>
        <color theme="8" tint="-0.499984740745262"/>
        <rFont val="Suisse intl condensed"/>
        <scheme val="minor"/>
      </rPr>
      <t xml:space="preserve">Of which </t>
    </r>
    <r>
      <rPr>
        <b/>
        <sz val="9"/>
        <color theme="8" tint="-0.499984740745262"/>
        <rFont val="Suisse intl condensed"/>
        <scheme val="minor"/>
      </rPr>
      <t>past due &gt; 180 days ≤ 1 year</t>
    </r>
  </si>
  <si>
    <r>
      <rPr>
        <sz val="9"/>
        <color theme="8" tint="-0.499984740745262"/>
        <rFont val="Suisse intl condensed"/>
        <scheme val="minor"/>
      </rPr>
      <t xml:space="preserve">Of which </t>
    </r>
    <r>
      <rPr>
        <b/>
        <sz val="9"/>
        <color theme="8" tint="-0.499984740745262"/>
        <rFont val="Suisse intl condensed"/>
        <scheme val="minor"/>
      </rPr>
      <t>past due &gt; 1 years ≤ 2 years</t>
    </r>
  </si>
  <si>
    <r>
      <rPr>
        <sz val="9"/>
        <color theme="8" tint="-0.499984740745262"/>
        <rFont val="Suisse intl condensed"/>
        <scheme val="minor"/>
      </rPr>
      <t>Of which</t>
    </r>
    <r>
      <rPr>
        <b/>
        <sz val="9"/>
        <color theme="8" tint="-0.499984740745262"/>
        <rFont val="Suisse intl condensed"/>
        <scheme val="minor"/>
      </rPr>
      <t xml:space="preserve"> past due &gt; 2 years ≤ 5 years</t>
    </r>
  </si>
  <si>
    <r>
      <rPr>
        <sz val="9"/>
        <color theme="8" tint="-0.499984740745262"/>
        <rFont val="Suisse intl condensed"/>
        <scheme val="minor"/>
      </rPr>
      <t xml:space="preserve">Of which </t>
    </r>
    <r>
      <rPr>
        <b/>
        <sz val="9"/>
        <color theme="8" tint="-0.499984740745262"/>
        <rFont val="Suisse intl condensed"/>
        <scheme val="minor"/>
      </rPr>
      <t>past due &gt; 5 years ≤ 7 years</t>
    </r>
  </si>
  <si>
    <r>
      <rPr>
        <sz val="9"/>
        <color theme="8" tint="-0.499984740745262"/>
        <rFont val="Suisse intl condensed"/>
        <scheme val="minor"/>
      </rPr>
      <t>Of which</t>
    </r>
    <r>
      <rPr>
        <b/>
        <sz val="9"/>
        <color theme="8" tint="-0.499984740745262"/>
        <rFont val="Suisse intl condensed"/>
        <scheme val="minor"/>
      </rPr>
      <t xml:space="preserve"> past due &gt; 7 years</t>
    </r>
  </si>
  <si>
    <r>
      <rPr>
        <sz val="9"/>
        <color theme="8" tint="-0.499984740745262"/>
        <rFont val="Suisse intl condensed"/>
        <family val="2"/>
        <scheme val="minor"/>
      </rPr>
      <t>Of which</t>
    </r>
    <r>
      <rPr>
        <b/>
        <sz val="9"/>
        <color theme="8" tint="-0.499984740745262"/>
        <rFont val="Suisse intl condensed"/>
        <family val="2"/>
        <scheme val="minor"/>
      </rPr>
      <t xml:space="preserve"> secured by collateral</t>
    </r>
  </si>
  <si>
    <r>
      <rPr>
        <sz val="9"/>
        <color theme="8" tint="-0.499984740745262"/>
        <rFont val="Suisse intl condensed"/>
        <family val="2"/>
        <scheme val="minor"/>
      </rPr>
      <t>Of which</t>
    </r>
    <r>
      <rPr>
        <b/>
        <sz val="9"/>
        <color theme="8" tint="-0.499984740745262"/>
        <rFont val="Suisse intl condensed"/>
        <family val="2"/>
        <scheme val="minor"/>
      </rPr>
      <t xml:space="preserve"> secured by financial guarantees</t>
    </r>
  </si>
  <si>
    <r>
      <rPr>
        <sz val="9"/>
        <color theme="8" tint="-0.499984740745262"/>
        <rFont val="Suisse intl condensed"/>
        <family val="2"/>
        <scheme val="minor"/>
      </rPr>
      <t>Of which</t>
    </r>
    <r>
      <rPr>
        <b/>
        <sz val="9"/>
        <color theme="8" tint="-0.499984740745262"/>
        <rFont val="Suisse intl condensed"/>
        <family val="2"/>
        <scheme val="minor"/>
      </rPr>
      <t xml:space="preserve"> secured by credit derivatives</t>
    </r>
  </si>
  <si>
    <r>
      <t>Performing loans to non- financial corporate clients, loans to retail and small business customers, and loans to sovereigns,</t>
    </r>
    <r>
      <rPr>
        <i/>
        <sz val="9"/>
        <color theme="9" tint="-0.249977111117893"/>
        <rFont val="Suisse intl condensed"/>
        <scheme val="minor"/>
      </rPr>
      <t xml:space="preserve"> </t>
    </r>
    <r>
      <rPr>
        <i/>
        <sz val="9"/>
        <color theme="1"/>
        <rFont val="Suisse intl condensed"/>
        <scheme val="minor"/>
      </rPr>
      <t>and PSEs, of which:</t>
    </r>
  </si>
  <si>
    <r>
      <t>NSFR derivative assets</t>
    </r>
    <r>
      <rPr>
        <sz val="9"/>
        <color rgb="FF000000"/>
        <rFont val="Suisse intl condensed"/>
        <scheme val="minor"/>
      </rPr>
      <t> </t>
    </r>
  </si>
  <si>
    <t/>
  </si>
  <si>
    <t>Q2 2023</t>
  </si>
  <si>
    <t>Q1 2023</t>
  </si>
  <si>
    <t>Q4 2022</t>
  </si>
  <si>
    <t>Q3 2022</t>
  </si>
  <si>
    <t>30 June 2023 [ISK m]</t>
  </si>
  <si>
    <t>30 June 2023</t>
  </si>
  <si>
    <t>30 June 2023  [ISK m]</t>
  </si>
  <si>
    <t>31-Dec-2022</t>
  </si>
  <si>
    <t>EU MRA</t>
  </si>
  <si>
    <t>EU MRA - Qualitative disclosure requirements related to market risk</t>
  </si>
  <si>
    <t>Legal basis</t>
  </si>
  <si>
    <t>Reference / Discussion 2022</t>
  </si>
  <si>
    <t>Points (a) and (d)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</si>
  <si>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</si>
  <si>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Pillar 3 Risk Disclosures Report Section 5.2</t>
  </si>
  <si>
    <t>Point (b) of Article 435 (1) CRR</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</si>
  <si>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</si>
  <si>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Pillar 3 Risk Disclosures Report Section 5.1</t>
  </si>
  <si>
    <t>Point (c ) of Article 435 (1) CRR</t>
  </si>
  <si>
    <t>Scope and nature of risk reporting and measurement systems</t>
  </si>
  <si>
    <t>Qualitative disclosure requirements related to market risk</t>
  </si>
  <si>
    <t xml:space="preserve"> * Semi-annual for rows up to row 28 and Annual for rows 28-31a</t>
  </si>
  <si>
    <r>
      <t xml:space="preserve"> ** Applicable to institutions with threshold ratio on NPLs </t>
    </r>
    <r>
      <rPr>
        <u/>
        <sz val="9"/>
        <color rgb="FF000000"/>
        <rFont val="Calibri"/>
        <family val="2"/>
      </rPr>
      <t>&gt;</t>
    </r>
    <r>
      <rPr>
        <sz val="9"/>
        <color rgb="FF000000"/>
        <rFont val="Calibri"/>
        <family val="2"/>
      </rPr>
      <t xml:space="preserve"> 5%</t>
    </r>
  </si>
  <si>
    <t xml:space="preserve">EU KM2: Key metrics - MREL and, where applicable, G-SII requirement for own funds and eligible liabilities  </t>
  </si>
  <si>
    <t>Minimum requirement for own funds and eligible liabilities (MREL)</t>
  </si>
  <si>
    <t>G-SII Requirement for own funds and eligible liabilities  (TLAC)</t>
  </si>
  <si>
    <t>T</t>
  </si>
  <si>
    <t>T-1</t>
  </si>
  <si>
    <t>T-2</t>
  </si>
  <si>
    <t>T-3</t>
  </si>
  <si>
    <t>T-4</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</si>
  <si>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</si>
  <si>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</si>
  <si>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</si>
  <si>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</si>
  <si>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</si>
  <si>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</si>
  <si>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4</t>
  </si>
  <si>
    <t>Total exposure measure (TEM) of the resolution group</t>
  </si>
  <si>
    <t>5</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</si>
  <si>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</si>
  <si>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</si>
  <si>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</si>
  <si>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</si>
  <si>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</si>
  <si>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</si>
  <si>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</si>
  <si>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 xml:space="preserve">Of which to be met with own funds or subordinated liabilities </t>
  </si>
  <si>
    <t>MREL expressed as a percentage of the TEM</t>
  </si>
  <si>
    <t>Of which to be met with own funds or subordinated liabilities</t>
  </si>
  <si>
    <t>Resolvability</t>
  </si>
  <si>
    <t>EU KM2</t>
  </si>
  <si>
    <t>MREL - key metrics</t>
  </si>
  <si>
    <t xml:space="preserve"> - </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</si>
  <si>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are solely comprised of covered bonds. Level 2A assets hold just over 12% of total weighted HQLA for the period in question.</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</si>
  <si>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145% as of 30 June 2023.</t>
  </si>
  <si>
    <t>A clear main driver in LCR is unsecured wholesale funding comprising about 76% of the 12-month outflow average for 30 June 2023. Thereof non-operational deposits are a large contributor, receiving high outflow weights. However, looking at the evolution and the 12-month average unsecured funding is relatively stable.</t>
  </si>
  <si>
    <t>Nordic countries</t>
  </si>
  <si>
    <t>North America</t>
  </si>
  <si>
    <t>CC1 1</t>
  </si>
  <si>
    <t>CC1 2</t>
  </si>
  <si>
    <t>CC1 3</t>
  </si>
  <si>
    <t>CC1 EU-5a</t>
  </si>
  <si>
    <t>CC1 8</t>
  </si>
  <si>
    <t>CC1 30</t>
  </si>
  <si>
    <t>CC1 34</t>
  </si>
  <si>
    <t>CC1 46</t>
  </si>
  <si>
    <t>CC1 55</t>
  </si>
  <si>
    <t>CC1 72</t>
  </si>
  <si>
    <t>CC1 73</t>
  </si>
  <si>
    <t>CC1 75</t>
  </si>
  <si>
    <t>Investments in subsidiaries and associates</t>
  </si>
  <si>
    <t>CC1 30, CC1 46</t>
  </si>
  <si>
    <t>CC1 2, CC1 EU-5a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</si>
</sst>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s>
  <fonts count="93">
    <font>
      <sz val="11"/>
      <color rgb="FF000000"/>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8"/>
      <color theme="1"/>
      <name val="Suisse intl condensed"/>
      <family val="2"/>
      <scheme val="minor"/>
    </font>
    <font>
      <sz val="10"/>
      <name val="Arial"/>
      <family val="2"/>
    </font>
    <font>
      <strike/>
      <sz val="9"/>
      <color rgb="FFFF0000"/>
      <name val="Suisse intl condensed"/>
      <family val="2"/>
      <scheme val="minor"/>
    </font>
    <font>
      <sz val="9"/>
      <color rgb="FFFF0000"/>
      <name val="Suisse intl condensed"/>
      <family val="2"/>
      <scheme val="minor"/>
    </font>
    <font>
      <b/>
      <sz val="9"/>
      <color theme="0" tint="-0.249977111117893"/>
      <name val="Suisse intl condensed"/>
      <family val="2"/>
      <scheme val="minor"/>
    </font>
    <font>
      <i/>
      <sz val="10"/>
      <color theme="1"/>
      <name val="Suisse intl condensed"/>
      <family val="2"/>
      <scheme val="minor"/>
    </font>
    <font>
      <b/>
      <sz val="8"/>
      <color theme="1"/>
      <name val="Suisse intl condensed"/>
      <family val="2"/>
      <scheme val="minor"/>
    </font>
    <font>
      <sz val="11"/>
      <color rgb="FF1F497D"/>
      <name val="Suisse intl condensed"/>
      <family val="2"/>
      <scheme val="minor"/>
    </font>
    <font>
      <b/>
      <sz val="10"/>
      <color theme="0"/>
      <name val="Suisse intl condensed"/>
      <family val="2"/>
      <scheme val="minor"/>
    </font>
    <font>
      <i/>
      <strike/>
      <sz val="11"/>
      <color rgb="FFFF0000"/>
      <name val="Suisse intl condensed"/>
      <family val="2"/>
      <scheme val="minor"/>
    </font>
    <font>
      <sz val="8.5"/>
      <name val="Suisse intl condensed"/>
      <family val="2"/>
      <scheme val="minor"/>
    </font>
    <font>
      <sz val="7"/>
      <color theme="1"/>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sz val="12"/>
      <color theme="1"/>
      <name val="Suisse intl condensed"/>
      <family val="2"/>
      <scheme val="minor"/>
    </font>
    <font>
      <sz val="7.5"/>
      <color theme="1"/>
      <name val="Suisse intl condensed"/>
      <family val="2"/>
      <scheme val="minor"/>
    </font>
    <font>
      <sz val="7.5"/>
      <color theme="1"/>
      <name val="Segoe UI"/>
      <family val="2"/>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sz val="9"/>
      <color rgb="FF000000"/>
      <name val="Suisse intl"/>
      <scheme val="major"/>
    </font>
    <font>
      <b/>
      <sz val="9"/>
      <name val="Suisse intl condensed"/>
      <family val="2"/>
      <scheme val="minor"/>
    </font>
    <font>
      <sz val="9"/>
      <name val="Suisse intl condensed"/>
      <family val="2"/>
      <scheme val="minor"/>
    </font>
    <font>
      <b/>
      <sz val="9"/>
      <color theme="8" tint="-0.499984740745262"/>
      <name val="Suisse intl"/>
      <scheme val="major"/>
    </font>
    <font>
      <b/>
      <sz val="9"/>
      <color theme="0"/>
      <name val="Suisse intl condensed"/>
      <family val="2"/>
      <scheme val="minor"/>
    </font>
    <font>
      <b/>
      <sz val="9"/>
      <color rgb="FFE9E9E9"/>
      <name val="Suisse intl condensed"/>
      <family val="2"/>
      <scheme val="minor"/>
    </font>
    <font>
      <b/>
      <sz val="10"/>
      <color theme="8" tint="-0.499984740745262"/>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sz val="10"/>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10"/>
      <color theme="1"/>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i/>
      <sz val="9"/>
      <color theme="1"/>
      <name val="Suisse intl condensed"/>
      <family val="2"/>
      <scheme val="minor"/>
    </font>
    <font>
      <sz val="9"/>
      <color rgb="FF000000"/>
      <name val="Suisse intl condensed"/>
      <scheme val="minor"/>
    </font>
    <font>
      <b/>
      <sz val="9"/>
      <color theme="0"/>
      <name val="Suisse intl condensed"/>
      <scheme val="minor"/>
    </font>
    <font>
      <i/>
      <sz val="9"/>
      <color rgb="FF000000"/>
      <name val="Suisse intl condensed"/>
      <scheme val="minor"/>
    </font>
    <font>
      <i/>
      <sz val="9"/>
      <color theme="1"/>
      <name val="Suisse intl condensed"/>
      <scheme val="minor"/>
    </font>
    <font>
      <sz val="9"/>
      <name val="Suisse intl condensed"/>
      <scheme val="minor"/>
    </font>
    <font>
      <i/>
      <sz val="9"/>
      <name val="Suisse intl condensed"/>
      <scheme val="minor"/>
    </font>
    <font>
      <b/>
      <sz val="9"/>
      <name val="Suisse intl condensed"/>
      <scheme val="minor"/>
    </font>
    <font>
      <b/>
      <i/>
      <sz val="9"/>
      <color rgb="FF000000"/>
      <name val="Suisse intl condensed"/>
      <scheme val="minor"/>
    </font>
    <font>
      <b/>
      <i/>
      <sz val="9"/>
      <color theme="1"/>
      <name val="Suisse intl condensed"/>
      <scheme val="minor"/>
    </font>
    <font>
      <b/>
      <sz val="9"/>
      <color rgb="FF000000"/>
      <name val="Suisse intl condensed"/>
      <scheme val="minor"/>
    </font>
    <font>
      <sz val="9"/>
      <color theme="0" tint="-0.249977111117893"/>
      <name val="Suisse intl condensed"/>
      <family val="2"/>
      <scheme val="minor"/>
    </font>
    <font>
      <sz val="9"/>
      <color theme="0" tint="-0.249977111117893"/>
      <name val="Suisse intl condensed"/>
      <scheme val="minor"/>
    </font>
    <font>
      <b/>
      <sz val="9"/>
      <color rgb="FF0B45E6"/>
      <name val="Suisse intl condensed"/>
      <scheme val="minor"/>
    </font>
    <font>
      <b/>
      <sz val="10"/>
      <color theme="8" tint="-0.499984740745262"/>
      <name val="Suisse intl condensed"/>
      <scheme val="minor"/>
    </font>
    <font>
      <i/>
      <sz val="9"/>
      <color theme="9" tint="-0.249977111117893"/>
      <name val="Suisse intl condensed"/>
      <scheme val="minor"/>
    </font>
    <font>
      <sz val="8"/>
      <name val="Calibri"/>
      <family val="2"/>
    </font>
    <font>
      <b/>
      <sz val="10"/>
      <color theme="1"/>
      <name val="Suisse intl"/>
      <scheme val="major"/>
    </font>
    <font>
      <sz val="10"/>
      <color rgb="FF000000"/>
      <name val="Suisse intl"/>
      <scheme val="major"/>
    </font>
    <font>
      <u/>
      <sz val="9"/>
      <color rgb="FF000000"/>
      <name val="Calibri"/>
      <family val="2"/>
    </font>
    <font>
      <b/>
      <sz val="9"/>
      <name val="Verdana"/>
      <family val="2"/>
    </font>
    <font>
      <sz val="9"/>
      <name val="Verdana"/>
      <family val="2"/>
    </font>
    <font>
      <b/>
      <sz val="10"/>
      <name val="Arial"/>
      <family val="2"/>
    </font>
    <font>
      <i/>
      <sz val="9"/>
      <name val="Verdana"/>
      <family val="2"/>
    </font>
    <font>
      <b/>
      <sz val="11"/>
      <color rgb="FFFF0000"/>
      <name val="Calibri"/>
      <family val="2"/>
    </font>
    <font>
      <sz val="9"/>
      <color rgb="FF000000"/>
      <name val="Suisse intl condensed"/>
      <family val="2"/>
      <scheme val="minor"/>
    </font>
    <font>
      <sz val="10"/>
      <color rgb="FF000000"/>
      <name val="Suisse intl condensed"/>
      <scheme val="minor"/>
    </font>
    <font>
      <sz val="10"/>
      <color theme="1"/>
      <name val="Suisse intl condensed"/>
      <scheme val="minor"/>
    </font>
    <font>
      <sz val="11"/>
      <color theme="1"/>
      <name val="Suisse intl condensed"/>
      <scheme val="minor"/>
    </font>
  </fonts>
  <fills count="14">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indexed="9"/>
        <bgColor indexed="64"/>
      </patternFill>
    </fill>
    <fill>
      <patternFill patternType="solid">
        <fgColor theme="0" tint="-4.9989318521683403E-2"/>
        <bgColor indexed="64"/>
      </patternFill>
    </fill>
  </fills>
  <borders count="54">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rgb="FF0B45E6"/>
      </left>
      <right/>
      <top/>
      <bottom/>
      <diagonal/>
    </border>
    <border>
      <left/>
      <right style="thin">
        <color rgb="FF0B45E6"/>
      </right>
      <top/>
      <bottom/>
      <diagonal/>
    </border>
    <border>
      <left/>
      <right/>
      <top style="thin">
        <color rgb="FFE9E9E9"/>
      </top>
      <bottom/>
      <diagonal/>
    </border>
    <border>
      <left style="thin">
        <color rgb="FF0B45E6"/>
      </left>
      <right style="thin">
        <color rgb="FF0B45E6"/>
      </right>
      <top/>
      <bottom/>
      <diagonal/>
    </border>
    <border>
      <left/>
      <right style="thin">
        <color rgb="FFE9E9E9"/>
      </right>
      <top/>
      <bottom style="thin">
        <color rgb="FFE9E9E9"/>
      </bottom>
      <diagonal/>
    </border>
    <border>
      <left style="thin">
        <color rgb="FFE9E9E9"/>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style="thin">
        <color indexed="64"/>
      </left>
      <right style="thin">
        <color indexed="64"/>
      </right>
      <top style="thin">
        <color indexed="64"/>
      </top>
      <bottom style="thin">
        <color indexed="64"/>
      </bottom>
      <diagonal/>
    </border>
    <border>
      <left/>
      <right style="thin">
        <color rgb="FF0066FF"/>
      </right>
      <top/>
      <bottom/>
      <diagonal/>
    </border>
    <border>
      <left style="thin">
        <color rgb="FF0066FF"/>
      </left>
      <right/>
      <top/>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rgb="FF0B45E6"/>
      </bottom>
      <diagonal/>
    </border>
    <border>
      <left/>
      <right/>
      <top style="thin">
        <color theme="8" tint="-0.249977111117893"/>
      </top>
      <bottom style="thin">
        <color theme="8" tint="-0.249977111117893"/>
      </bottom>
      <diagonal/>
    </border>
    <border>
      <left/>
      <right/>
      <top style="thin">
        <color theme="8" tint="-0.249977111117893"/>
      </top>
      <bottom/>
      <diagonal/>
    </border>
    <border>
      <left/>
      <right/>
      <top style="thin">
        <color rgb="FF0B45E6"/>
      </top>
      <bottom style="thin">
        <color theme="8" tint="-0.249977111117893"/>
      </bottom>
      <diagonal/>
    </border>
    <border>
      <left/>
      <right style="thin">
        <color theme="8" tint="-0.249977111117893"/>
      </right>
      <top/>
      <bottom style="thin">
        <color theme="8" tint="-0.249977111117893"/>
      </bottom>
      <diagonal/>
    </border>
    <border>
      <left/>
      <right style="thin">
        <color theme="8" tint="-0.249977111117893"/>
      </right>
      <top/>
      <bottom/>
      <diagonal/>
    </border>
    <border>
      <left style="thin">
        <color theme="8" tint="-0.249977111117893"/>
      </left>
      <right/>
      <top/>
      <bottom style="thin">
        <color theme="8" tint="-0.249977111117893"/>
      </bottom>
      <diagonal/>
    </border>
    <border>
      <left style="thin">
        <color theme="8" tint="-0.249977111117893"/>
      </left>
      <right style="thin">
        <color theme="4"/>
      </right>
      <top/>
      <bottom/>
      <diagonal/>
    </border>
    <border>
      <left style="thin">
        <color theme="8" tint="-0.249977111117893"/>
      </left>
      <right style="thin">
        <color rgb="FF0066FF"/>
      </right>
      <top/>
      <bottom/>
      <diagonal/>
    </border>
    <border>
      <left style="thin">
        <color theme="8" tint="-0.249977111117893"/>
      </left>
      <right style="thin">
        <color theme="8" tint="-0.249977111117893"/>
      </right>
      <top/>
      <bottom style="thin">
        <color theme="8" tint="-0.249977111117893"/>
      </bottom>
      <diagonal/>
    </border>
    <border>
      <left style="thin">
        <color theme="4"/>
      </left>
      <right/>
      <top/>
      <bottom style="thin">
        <color theme="8" tint="-0.249977111117893"/>
      </bottom>
      <diagonal/>
    </border>
    <border>
      <left style="thin">
        <color theme="8" tint="-0.249977111117893"/>
      </left>
      <right/>
      <top/>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thin">
        <color rgb="FF0066FF"/>
      </bottom>
      <diagonal/>
    </border>
    <border>
      <left style="thin">
        <color rgb="FF0B45E6"/>
      </left>
      <right style="thin">
        <color rgb="FF0B45E6"/>
      </right>
      <top style="thin">
        <color theme="8" tint="-0.249977111117893"/>
      </top>
      <bottom/>
      <diagonal/>
    </border>
    <border>
      <left style="thin">
        <color theme="8" tint="-0.249977111117893"/>
      </left>
      <right style="thin">
        <color rgb="FF0B45E6"/>
      </right>
      <top style="thin">
        <color theme="8" tint="-0.249977111117893"/>
      </top>
      <bottom/>
      <diagonal/>
    </border>
    <border>
      <left style="thin">
        <color theme="8" tint="-0.249977111117893"/>
      </left>
      <right style="thin">
        <color rgb="FF0B45E6"/>
      </right>
      <top/>
      <bottom/>
      <diagonal/>
    </border>
    <border>
      <left style="thin">
        <color rgb="FF0B45E6"/>
      </left>
      <right/>
      <top style="thin">
        <color theme="8" tint="-0.249977111117893"/>
      </top>
      <bottom/>
      <diagonal/>
    </border>
    <border>
      <left style="thin">
        <color rgb="FF0B45E6"/>
      </left>
      <right style="thin">
        <color theme="8" tint="-0.249977111117893"/>
      </right>
      <top style="thin">
        <color theme="8" tint="-0.249977111117893"/>
      </top>
      <bottom/>
      <diagonal/>
    </border>
    <border>
      <left style="thin">
        <color rgb="FF0B45E6"/>
      </left>
      <right style="thin">
        <color theme="8" tint="-0.249977111117893"/>
      </right>
      <top/>
      <bottom/>
      <diagonal/>
    </border>
    <border>
      <left style="thin">
        <color theme="8" tint="-0.249977111117893"/>
      </left>
      <right/>
      <top style="thin">
        <color rgb="FFE9E9E9"/>
      </top>
      <bottom/>
      <diagonal/>
    </border>
    <border>
      <left style="thin">
        <color theme="8" tint="-0.249977111117893"/>
      </left>
      <right/>
      <top style="thin">
        <color rgb="FFE9E9E9"/>
      </top>
      <bottom style="thin">
        <color theme="8" tint="-0.249977111117893"/>
      </bottom>
      <diagonal/>
    </border>
    <border>
      <left style="thin">
        <color theme="8" tint="-0.249977111117893"/>
      </left>
      <right/>
      <top/>
      <bottom style="thin">
        <color rgb="FFE9E9E9"/>
      </bottom>
      <diagonal/>
    </border>
    <border>
      <left style="thin">
        <color theme="8" tint="-0.249977111117893"/>
      </left>
      <right/>
      <top style="thin">
        <color theme="8" tint="-0.249977111117893"/>
      </top>
      <bottom style="thin">
        <color rgb="FFE9E9E9"/>
      </bottom>
      <diagonal/>
    </border>
    <border>
      <left style="thin">
        <color theme="8" tint="-0.249977111117893"/>
      </left>
      <right/>
      <top style="thin">
        <color rgb="FFE9E9E9"/>
      </top>
      <bottom style="thin">
        <color rgb="FFE9E9E9"/>
      </bottom>
      <diagonal/>
    </border>
    <border>
      <left/>
      <right/>
      <top style="thin">
        <color theme="4"/>
      </top>
      <bottom style="thin">
        <color theme="4"/>
      </bottom>
      <diagonal/>
    </border>
    <border>
      <left style="thin">
        <color auto="1"/>
      </left>
      <right/>
      <top style="thin">
        <color auto="1"/>
      </top>
      <bottom style="thin">
        <color auto="1"/>
      </bottom>
      <diagonal/>
    </border>
    <border>
      <left/>
      <right/>
      <top/>
      <bottom style="thin">
        <color theme="8"/>
      </bottom>
      <diagonal/>
    </border>
    <border>
      <left/>
      <right/>
      <top style="thin">
        <color theme="8"/>
      </top>
      <bottom/>
      <diagonal/>
    </border>
  </borders>
  <cellStyleXfs count="21">
    <xf numFmtId="0" fontId="0" fillId="0" borderId="0"/>
    <xf numFmtId="41" fontId="7" fillId="0" borderId="0" applyFont="0" applyFill="0" applyBorder="0" applyAlignment="0" applyProtection="0"/>
    <xf numFmtId="9" fontId="7" fillId="0" borderId="0" applyFont="0" applyFill="0" applyBorder="0" applyAlignment="0" applyProtection="0"/>
    <xf numFmtId="0" fontId="8" fillId="2" borderId="0" applyNumberFormat="0" applyBorder="0" applyAlignment="0" applyProtection="0"/>
    <xf numFmtId="0" fontId="9" fillId="0" borderId="0" applyNumberFormat="0" applyFill="0" applyBorder="0" applyAlignment="0" applyProtection="0"/>
    <xf numFmtId="0" fontId="10" fillId="0" borderId="0" applyNumberFormat="0" applyBorder="0" applyProtection="0"/>
    <xf numFmtId="0" fontId="10" fillId="0" borderId="0" applyNumberFormat="0" applyBorder="0" applyProtection="0">
      <alignment vertical="center"/>
    </xf>
    <xf numFmtId="0" fontId="11" fillId="0" borderId="0" applyNumberFormat="0" applyBorder="0" applyProtection="0">
      <alignment horizontal="left"/>
    </xf>
    <xf numFmtId="0" fontId="6" fillId="0" borderId="0"/>
    <xf numFmtId="0" fontId="25" fillId="0" borderId="0"/>
    <xf numFmtId="0" fontId="16" fillId="0" borderId="0" applyNumberFormat="0" applyFill="0" applyBorder="0" applyAlignment="0" applyProtection="0"/>
    <xf numFmtId="0" fontId="25" fillId="0" borderId="0"/>
    <xf numFmtId="169" fontId="34" fillId="0" borderId="0">
      <alignment horizontal="right"/>
    </xf>
    <xf numFmtId="0" fontId="25" fillId="0" borderId="0">
      <alignment vertical="center"/>
    </xf>
    <xf numFmtId="3" fontId="25" fillId="7" borderId="14" applyFont="0">
      <alignment horizontal="right" vertical="center"/>
      <protection locked="0"/>
    </xf>
    <xf numFmtId="0" fontId="36" fillId="0" borderId="0" applyNumberFormat="0" applyFill="0" applyBorder="0" applyAlignment="0" applyProtection="0"/>
    <xf numFmtId="41" fontId="4" fillId="0" borderId="0" applyFont="0" applyFill="0" applyBorder="0" applyAlignment="0" applyProtection="0"/>
    <xf numFmtId="0" fontId="25" fillId="0" borderId="0"/>
    <xf numFmtId="9" fontId="3" fillId="0" borderId="0" applyFont="0" applyFill="0" applyBorder="0" applyAlignment="0" applyProtection="0"/>
    <xf numFmtId="41" fontId="1" fillId="0" borderId="0" applyFont="0" applyFill="0" applyBorder="0" applyAlignment="0" applyProtection="0"/>
    <xf numFmtId="0" fontId="86" fillId="12" borderId="51" applyFont="0" applyBorder="0">
      <alignment horizontal="center" wrapText="1"/>
    </xf>
  </cellStyleXfs>
  <cellXfs count="867">
    <xf numFmtId="0" fontId="0" fillId="0" borderId="0" xfId="0"/>
    <xf numFmtId="0" fontId="12" fillId="3" borderId="0" xfId="5" applyFont="1" applyFill="1" applyAlignment="1" applyProtection="1">
      <alignment horizontal="left"/>
    </xf>
    <xf numFmtId="0" fontId="12" fillId="3" borderId="0" xfId="5" applyFont="1" applyFill="1" applyProtection="1"/>
    <xf numFmtId="0" fontId="0" fillId="0" borderId="0" xfId="0" applyAlignment="1">
      <alignment horizontal="center"/>
    </xf>
    <xf numFmtId="0" fontId="13" fillId="0" borderId="0" xfId="4" applyFont="1" applyFill="1" applyAlignment="1">
      <alignment horizontal="left" vertical="center"/>
    </xf>
    <xf numFmtId="0" fontId="14" fillId="0" borderId="0" xfId="0" applyFont="1"/>
    <xf numFmtId="0" fontId="13" fillId="3" borderId="0" xfId="4" applyFont="1" applyFill="1" applyAlignment="1">
      <alignment horizontal="left"/>
    </xf>
    <xf numFmtId="0" fontId="14" fillId="3" borderId="0" xfId="0" applyFont="1" applyFill="1" applyAlignment="1">
      <alignment horizontal="left"/>
    </xf>
    <xf numFmtId="0" fontId="0" fillId="3" borderId="0" xfId="0" applyFill="1"/>
    <xf numFmtId="0" fontId="14" fillId="0" borderId="0" xfId="6" applyFont="1" applyProtection="1">
      <alignment vertical="center"/>
    </xf>
    <xf numFmtId="0" fontId="17" fillId="0" borderId="0" xfId="0" applyFont="1"/>
    <xf numFmtId="0" fontId="19" fillId="0" borderId="0" xfId="0" applyFont="1" applyAlignment="1">
      <alignment vertical="center" wrapText="1"/>
    </xf>
    <xf numFmtId="0" fontId="19" fillId="0" borderId="0" xfId="0" applyFont="1" applyAlignment="1">
      <alignment horizontal="left" vertical="center" wrapText="1"/>
    </xf>
    <xf numFmtId="0" fontId="14" fillId="0" borderId="0" xfId="0" applyFont="1" applyAlignment="1">
      <alignment horizontal="left"/>
    </xf>
    <xf numFmtId="0" fontId="20" fillId="0" borderId="0" xfId="0" applyFont="1"/>
    <xf numFmtId="0" fontId="22" fillId="0" borderId="0" xfId="0" applyFont="1" applyAlignment="1">
      <alignment vertical="center" wrapText="1"/>
    </xf>
    <xf numFmtId="0" fontId="22" fillId="0" borderId="0" xfId="0" applyFont="1" applyAlignment="1">
      <alignment horizontal="justify" vertical="center" wrapText="1"/>
    </xf>
    <xf numFmtId="0" fontId="19" fillId="0" borderId="0" xfId="0" applyFont="1" applyAlignment="1">
      <alignment horizontal="justify" vertical="center" wrapText="1"/>
    </xf>
    <xf numFmtId="0" fontId="23" fillId="0" borderId="0" xfId="0" applyFont="1"/>
    <xf numFmtId="0" fontId="20" fillId="0" borderId="0" xfId="0" applyFont="1" applyAlignment="1">
      <alignment horizontal="left"/>
    </xf>
    <xf numFmtId="0" fontId="22" fillId="0" borderId="0" xfId="0" applyFont="1" applyAlignment="1">
      <alignment horizontal="left" vertical="center" wrapText="1"/>
    </xf>
    <xf numFmtId="0" fontId="17" fillId="0" borderId="0" xfId="0" applyFont="1" applyAlignment="1">
      <alignment horizontal="left"/>
    </xf>
    <xf numFmtId="0" fontId="20" fillId="0" borderId="0" xfId="0" applyFont="1" applyAlignment="1">
      <alignment vertical="top"/>
    </xf>
    <xf numFmtId="41" fontId="17" fillId="4" borderId="0" xfId="1" applyFont="1" applyFill="1"/>
    <xf numFmtId="41" fontId="22" fillId="0" borderId="0" xfId="1" applyFont="1" applyBorder="1" applyAlignment="1">
      <alignment horizontal="center" vertical="center" wrapText="1"/>
    </xf>
    <xf numFmtId="0" fontId="28" fillId="0" borderId="0" xfId="8" applyFont="1" applyAlignment="1">
      <alignment horizontal="left"/>
    </xf>
    <xf numFmtId="11" fontId="17" fillId="0" borderId="0" xfId="0" applyNumberFormat="1" applyFont="1"/>
    <xf numFmtId="0" fontId="17" fillId="0" borderId="0" xfId="0" applyFont="1" applyAlignment="1">
      <alignment horizontal="center"/>
    </xf>
    <xf numFmtId="0" fontId="17" fillId="0" borderId="0" xfId="0" applyFont="1" applyAlignment="1">
      <alignment vertical="center"/>
    </xf>
    <xf numFmtId="0" fontId="17" fillId="0" borderId="0" xfId="0" applyFont="1" applyAlignment="1">
      <alignment horizontal="left" vertical="top"/>
    </xf>
    <xf numFmtId="3" fontId="17" fillId="0" borderId="0" xfId="0" applyNumberFormat="1" applyFont="1"/>
    <xf numFmtId="3" fontId="17" fillId="0" borderId="0" xfId="0" applyNumberFormat="1" applyFont="1" applyAlignment="1">
      <alignment horizontal="left" vertical="top"/>
    </xf>
    <xf numFmtId="0" fontId="24" fillId="0" borderId="0" xfId="0" applyFont="1"/>
    <xf numFmtId="0" fontId="24" fillId="0" borderId="0" xfId="0" applyFont="1" applyAlignment="1">
      <alignment horizontal="left"/>
    </xf>
    <xf numFmtId="3" fontId="24" fillId="0" borderId="0" xfId="0" applyNumberFormat="1" applyFont="1"/>
    <xf numFmtId="3" fontId="30" fillId="0" borderId="0" xfId="0" applyNumberFormat="1" applyFont="1"/>
    <xf numFmtId="4" fontId="17" fillId="0" borderId="0" xfId="0" applyNumberFormat="1" applyFont="1"/>
    <xf numFmtId="3" fontId="31" fillId="0" borderId="0" xfId="0" applyNumberFormat="1" applyFont="1"/>
    <xf numFmtId="0" fontId="17" fillId="4" borderId="0" xfId="0" applyFont="1" applyFill="1"/>
    <xf numFmtId="0" fontId="17" fillId="4" borderId="0" xfId="0" applyFont="1" applyFill="1" applyAlignment="1">
      <alignment horizontal="left" vertical="top"/>
    </xf>
    <xf numFmtId="0" fontId="32" fillId="0" borderId="0" xfId="10" applyFont="1" applyFill="1" applyAlignment="1">
      <alignment horizontal="center" vertical="center"/>
    </xf>
    <xf numFmtId="0" fontId="29" fillId="0" borderId="0" xfId="0" applyFont="1" applyAlignment="1">
      <alignment vertical="center"/>
    </xf>
    <xf numFmtId="9" fontId="17" fillId="0" borderId="0" xfId="0" applyNumberFormat="1" applyFont="1"/>
    <xf numFmtId="0" fontId="17" fillId="4" borderId="0" xfId="0" applyFont="1" applyFill="1" applyAlignment="1">
      <alignment horizontal="center"/>
    </xf>
    <xf numFmtId="0" fontId="0" fillId="4" borderId="0" xfId="0" applyFill="1"/>
    <xf numFmtId="0" fontId="20" fillId="0" borderId="0" xfId="0" applyFont="1" applyAlignment="1">
      <alignment vertical="center"/>
    </xf>
    <xf numFmtId="0" fontId="6" fillId="4" borderId="0" xfId="0" applyFont="1" applyFill="1"/>
    <xf numFmtId="3" fontId="21" fillId="4" borderId="0" xfId="0" applyNumberFormat="1" applyFont="1" applyFill="1" applyAlignment="1">
      <alignment vertical="top"/>
    </xf>
    <xf numFmtId="0" fontId="21" fillId="4" borderId="0" xfId="0" applyFont="1" applyFill="1"/>
    <xf numFmtId="0" fontId="20" fillId="4" borderId="0" xfId="0" applyFont="1" applyFill="1"/>
    <xf numFmtId="3" fontId="21" fillId="4" borderId="0" xfId="0" applyNumberFormat="1" applyFont="1" applyFill="1"/>
    <xf numFmtId="0" fontId="35" fillId="4" borderId="0" xfId="0" applyFont="1" applyFill="1"/>
    <xf numFmtId="3" fontId="20" fillId="4" borderId="0" xfId="0" applyNumberFormat="1" applyFont="1" applyFill="1" applyAlignment="1">
      <alignment vertical="top"/>
    </xf>
    <xf numFmtId="49" fontId="0" fillId="0" borderId="0" xfId="0" applyNumberFormat="1"/>
    <xf numFmtId="0" fontId="15" fillId="0" borderId="0" xfId="0" applyFont="1" applyAlignment="1">
      <alignment vertical="center"/>
    </xf>
    <xf numFmtId="0" fontId="21" fillId="0" borderId="0" xfId="0" applyFont="1" applyAlignment="1">
      <alignment vertical="center"/>
    </xf>
    <xf numFmtId="0" fontId="17" fillId="0" borderId="0" xfId="0" applyFont="1" applyAlignment="1">
      <alignment horizontal="left" vertical="center"/>
    </xf>
    <xf numFmtId="0" fontId="5" fillId="4" borderId="0" xfId="0" applyFont="1" applyFill="1"/>
    <xf numFmtId="0" fontId="32" fillId="4" borderId="0" xfId="5" applyFont="1" applyFill="1" applyBorder="1"/>
    <xf numFmtId="0" fontId="32" fillId="4" borderId="0" xfId="5" applyFont="1" applyFill="1" applyBorder="1" applyAlignment="1">
      <alignment horizontal="right"/>
    </xf>
    <xf numFmtId="0" fontId="38" fillId="4" borderId="0" xfId="0" applyFont="1" applyFill="1"/>
    <xf numFmtId="0" fontId="0" fillId="0" borderId="0" xfId="0" applyAlignment="1">
      <alignment horizontal="left"/>
    </xf>
    <xf numFmtId="0" fontId="14" fillId="0" borderId="0" xfId="0" applyFont="1" applyAlignment="1">
      <alignment horizontal="center"/>
    </xf>
    <xf numFmtId="41" fontId="22" fillId="0" borderId="0" xfId="16" applyFont="1" applyBorder="1" applyAlignment="1">
      <alignment horizontal="right" vertical="center" wrapText="1"/>
    </xf>
    <xf numFmtId="41" fontId="17" fillId="4" borderId="0" xfId="16" applyFont="1" applyFill="1" applyAlignment="1">
      <alignment horizontal="right"/>
    </xf>
    <xf numFmtId="164" fontId="22" fillId="0" borderId="0" xfId="2" applyNumberFormat="1" applyFont="1" applyBorder="1" applyAlignment="1">
      <alignment horizontal="right" vertical="center" wrapText="1"/>
    </xf>
    <xf numFmtId="9" fontId="22" fillId="0" borderId="0" xfId="2" applyFont="1" applyBorder="1" applyAlignment="1">
      <alignment horizontal="right" vertical="center" wrapText="1"/>
    </xf>
    <xf numFmtId="0" fontId="15" fillId="0" borderId="0" xfId="0" applyFont="1" applyAlignment="1">
      <alignment horizontal="left"/>
    </xf>
    <xf numFmtId="0" fontId="0" fillId="4" borderId="0" xfId="0" applyFill="1" applyAlignment="1">
      <alignment horizontal="center"/>
    </xf>
    <xf numFmtId="41" fontId="22" fillId="0" borderId="0" xfId="1" applyFont="1" applyBorder="1" applyAlignment="1">
      <alignment horizontal="right" vertical="center" wrapText="1"/>
    </xf>
    <xf numFmtId="0" fontId="2" fillId="4" borderId="0" xfId="0" applyFont="1" applyFill="1"/>
    <xf numFmtId="0" fontId="18" fillId="0" borderId="0" xfId="0" applyFont="1" applyAlignment="1">
      <alignment vertical="center"/>
    </xf>
    <xf numFmtId="0" fontId="21" fillId="0" borderId="0" xfId="0" applyFont="1"/>
    <xf numFmtId="0" fontId="40" fillId="0" borderId="0" xfId="0" applyFont="1"/>
    <xf numFmtId="0" fontId="41" fillId="0" borderId="0" xfId="0" applyFont="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41" fontId="0" fillId="0" borderId="0" xfId="1" applyFont="1" applyBorder="1"/>
    <xf numFmtId="164" fontId="17" fillId="4" borderId="0" xfId="1" applyNumberFormat="1" applyFont="1" applyFill="1"/>
    <xf numFmtId="0" fontId="45" fillId="3" borderId="17" xfId="0" applyFont="1" applyFill="1" applyBorder="1" applyAlignment="1">
      <alignment vertical="center"/>
    </xf>
    <xf numFmtId="0" fontId="46" fillId="3" borderId="17" xfId="0" applyFont="1" applyFill="1" applyBorder="1" applyAlignment="1">
      <alignment vertical="center"/>
    </xf>
    <xf numFmtId="0" fontId="45" fillId="3" borderId="17" xfId="0" applyFont="1" applyFill="1" applyBorder="1" applyAlignment="1">
      <alignment horizontal="center" vertical="center"/>
    </xf>
    <xf numFmtId="0" fontId="46" fillId="3" borderId="0" xfId="0" applyFont="1" applyFill="1" applyAlignment="1">
      <alignment vertical="center"/>
    </xf>
    <xf numFmtId="0" fontId="47" fillId="3" borderId="0" xfId="4" applyFont="1" applyFill="1" applyAlignment="1">
      <alignment horizontal="left" vertical="center"/>
    </xf>
    <xf numFmtId="0" fontId="45" fillId="3" borderId="0" xfId="0" applyFont="1" applyFill="1" applyAlignment="1">
      <alignment vertical="center"/>
    </xf>
    <xf numFmtId="0" fontId="45" fillId="3" borderId="0" xfId="0" applyFont="1" applyFill="1" applyAlignment="1">
      <alignment horizontal="center" vertical="center"/>
    </xf>
    <xf numFmtId="0" fontId="48" fillId="0" borderId="0" xfId="0" applyFont="1"/>
    <xf numFmtId="0" fontId="48" fillId="3" borderId="0" xfId="0" applyFont="1" applyFill="1"/>
    <xf numFmtId="0" fontId="15" fillId="3" borderId="0" xfId="0" applyFont="1" applyFill="1"/>
    <xf numFmtId="0" fontId="15" fillId="0" borderId="0" xfId="0" applyFont="1"/>
    <xf numFmtId="0" fontId="32" fillId="8" borderId="0" xfId="10" applyFont="1" applyFill="1" applyAlignment="1">
      <alignment horizontal="center" vertical="center"/>
    </xf>
    <xf numFmtId="0" fontId="50" fillId="0" borderId="0" xfId="0" applyFont="1"/>
    <xf numFmtId="0" fontId="50" fillId="0" borderId="0" xfId="0" applyFont="1" applyAlignment="1">
      <alignment horizontal="left"/>
    </xf>
    <xf numFmtId="0" fontId="50" fillId="0" borderId="0" xfId="0" applyFont="1" applyAlignment="1">
      <alignment horizontal="center"/>
    </xf>
    <xf numFmtId="0" fontId="52" fillId="8" borderId="0" xfId="10" applyFont="1" applyFill="1" applyAlignment="1">
      <alignment horizontal="center" vertical="center"/>
    </xf>
    <xf numFmtId="0" fontId="50" fillId="0" borderId="0" xfId="0" applyFont="1" applyAlignment="1">
      <alignment horizontal="left" vertical="center" wrapText="1"/>
    </xf>
    <xf numFmtId="0" fontId="50" fillId="0" borderId="0" xfId="0" applyFont="1" applyAlignment="1">
      <alignment vertical="center" wrapText="1"/>
    </xf>
    <xf numFmtId="41" fontId="49" fillId="0" borderId="0" xfId="1" applyFont="1" applyBorder="1" applyAlignment="1">
      <alignment vertical="center" wrapText="1"/>
    </xf>
    <xf numFmtId="0" fontId="50" fillId="0" borderId="0" xfId="0" applyFont="1" applyAlignment="1">
      <alignment horizontal="left" vertical="center" wrapText="1" indent="1"/>
    </xf>
    <xf numFmtId="41" fontId="50" fillId="0" borderId="0" xfId="1" applyFont="1" applyBorder="1" applyAlignment="1">
      <alignment vertical="center" wrapText="1"/>
    </xf>
    <xf numFmtId="41" fontId="49" fillId="0" borderId="0" xfId="1" applyFont="1" applyFill="1" applyBorder="1" applyAlignment="1">
      <alignment vertical="center" wrapText="1"/>
    </xf>
    <xf numFmtId="0" fontId="50" fillId="0" borderId="18" xfId="0" applyFont="1" applyBorder="1" applyAlignment="1">
      <alignment vertical="center" wrapText="1"/>
    </xf>
    <xf numFmtId="0" fontId="37" fillId="0" borderId="20" xfId="0" applyFont="1" applyBorder="1"/>
    <xf numFmtId="41" fontId="37" fillId="4" borderId="20" xfId="16" applyFont="1" applyFill="1" applyBorder="1" applyAlignment="1">
      <alignment vertical="top"/>
    </xf>
    <xf numFmtId="41" fontId="37" fillId="4" borderId="20" xfId="1" applyFont="1" applyFill="1" applyBorder="1" applyAlignment="1">
      <alignment vertical="top"/>
    </xf>
    <xf numFmtId="0" fontId="15" fillId="0" borderId="21" xfId="0" applyFont="1" applyBorder="1" applyAlignment="1">
      <alignment horizontal="left"/>
    </xf>
    <xf numFmtId="0" fontId="15" fillId="0" borderId="21" xfId="0" applyFont="1" applyBorder="1"/>
    <xf numFmtId="0" fontId="50" fillId="0" borderId="18" xfId="0" applyFont="1" applyBorder="1" applyAlignment="1">
      <alignment horizontal="left" vertical="center" wrapText="1"/>
    </xf>
    <xf numFmtId="0" fontId="37" fillId="0" borderId="20" xfId="0" applyFont="1" applyBorder="1" applyAlignment="1">
      <alignment horizontal="left"/>
    </xf>
    <xf numFmtId="0" fontId="37" fillId="0" borderId="0" xfId="0" applyFont="1"/>
    <xf numFmtId="0" fontId="15" fillId="0" borderId="0" xfId="0" applyFont="1" applyAlignment="1">
      <alignment horizontal="center"/>
    </xf>
    <xf numFmtId="0" fontId="37" fillId="0" borderId="0" xfId="0" applyFont="1" applyAlignment="1">
      <alignment vertical="top"/>
    </xf>
    <xf numFmtId="0" fontId="21" fillId="0" borderId="0" xfId="0" applyFont="1" applyAlignment="1">
      <alignment vertical="top"/>
    </xf>
    <xf numFmtId="1" fontId="21" fillId="0" borderId="0" xfId="0" applyNumberFormat="1" applyFont="1" applyAlignment="1">
      <alignment horizontal="left" vertical="top"/>
    </xf>
    <xf numFmtId="164" fontId="21" fillId="0" borderId="0" xfId="0" applyNumberFormat="1" applyFont="1"/>
    <xf numFmtId="3" fontId="21" fillId="0" borderId="0" xfId="0" applyNumberFormat="1" applyFont="1"/>
    <xf numFmtId="0" fontId="21" fillId="0" borderId="0" xfId="8" applyFont="1"/>
    <xf numFmtId="0" fontId="21" fillId="4" borderId="0" xfId="8" applyFont="1" applyFill="1"/>
    <xf numFmtId="0" fontId="21" fillId="0" borderId="0" xfId="8" applyFont="1" applyAlignment="1">
      <alignment horizontal="left"/>
    </xf>
    <xf numFmtId="0" fontId="50" fillId="0" borderId="0" xfId="8" applyFont="1" applyAlignment="1">
      <alignment horizontal="center" vertical="center" wrapText="1"/>
    </xf>
    <xf numFmtId="0" fontId="21" fillId="4" borderId="0" xfId="8" applyFont="1" applyFill="1" applyAlignment="1">
      <alignment horizontal="left"/>
    </xf>
    <xf numFmtId="0" fontId="15" fillId="4" borderId="0" xfId="0" applyFont="1" applyFill="1" applyAlignment="1">
      <alignment horizontal="left"/>
    </xf>
    <xf numFmtId="0" fontId="50" fillId="0" borderId="0" xfId="8" applyFont="1" applyAlignment="1">
      <alignment horizontal="left" vertical="center"/>
    </xf>
    <xf numFmtId="0" fontId="50" fillId="0" borderId="0" xfId="8" applyFont="1" applyAlignment="1">
      <alignment horizontal="justify" vertical="center"/>
    </xf>
    <xf numFmtId="41" fontId="50" fillId="0" borderId="0" xfId="1" applyFont="1" applyFill="1" applyBorder="1" applyAlignment="1">
      <alignment vertical="center"/>
    </xf>
    <xf numFmtId="0" fontId="50" fillId="0" borderId="0" xfId="8" applyFont="1" applyAlignment="1">
      <alignment vertical="center" wrapText="1"/>
    </xf>
    <xf numFmtId="0" fontId="21" fillId="0" borderId="0" xfId="8" applyFont="1" applyAlignment="1">
      <alignment vertical="center"/>
    </xf>
    <xf numFmtId="0" fontId="15" fillId="4" borderId="0" xfId="0" applyFont="1" applyFill="1"/>
    <xf numFmtId="41" fontId="50" fillId="0" borderId="0" xfId="1" applyFont="1" applyFill="1" applyAlignment="1">
      <alignment vertical="center"/>
    </xf>
    <xf numFmtId="0" fontId="50" fillId="0" borderId="0" xfId="8" applyFont="1" applyAlignment="1">
      <alignment horizontal="justify" vertical="center" wrapText="1"/>
    </xf>
    <xf numFmtId="0" fontId="27" fillId="4" borderId="0" xfId="8" applyFont="1" applyFill="1" applyAlignment="1">
      <alignment wrapText="1"/>
    </xf>
    <xf numFmtId="0" fontId="50" fillId="0" borderId="0" xfId="8" applyFont="1" applyAlignment="1">
      <alignment vertical="center"/>
    </xf>
    <xf numFmtId="41" fontId="50" fillId="0" borderId="0" xfId="1" applyFont="1" applyAlignment="1">
      <alignment vertical="center"/>
    </xf>
    <xf numFmtId="0" fontId="49" fillId="0" borderId="0" xfId="8" applyFont="1" applyAlignment="1">
      <alignment vertical="center"/>
    </xf>
    <xf numFmtId="164" fontId="50" fillId="0" borderId="0" xfId="2" applyNumberFormat="1" applyFont="1" applyFill="1" applyBorder="1" applyAlignment="1">
      <alignment vertical="center"/>
    </xf>
    <xf numFmtId="9" fontId="50" fillId="0" borderId="0" xfId="2" applyFont="1" applyFill="1" applyBorder="1" applyAlignment="1">
      <alignment vertical="center" wrapText="1"/>
    </xf>
    <xf numFmtId="0" fontId="50" fillId="0" borderId="0" xfId="8" applyFont="1" applyAlignment="1">
      <alignment horizontal="left" vertical="center" wrapText="1" indent="1"/>
    </xf>
    <xf numFmtId="41" fontId="50" fillId="0" borderId="0" xfId="1" applyFont="1" applyFill="1" applyBorder="1" applyAlignment="1">
      <alignment horizontal="center" vertical="center"/>
    </xf>
    <xf numFmtId="0" fontId="21" fillId="0" borderId="0" xfId="8" applyFont="1" applyAlignment="1">
      <alignment horizontal="left" vertical="center"/>
    </xf>
    <xf numFmtId="0" fontId="50" fillId="0" borderId="0" xfId="8" applyFont="1" applyAlignment="1">
      <alignment horizontal="left"/>
    </xf>
    <xf numFmtId="0" fontId="55" fillId="10" borderId="0" xfId="3" applyFont="1" applyFill="1" applyBorder="1" applyAlignment="1">
      <alignment horizontal="center" wrapText="1"/>
    </xf>
    <xf numFmtId="1" fontId="37" fillId="0" borderId="19" xfId="0" applyNumberFormat="1" applyFont="1" applyBorder="1" applyAlignment="1">
      <alignment horizontal="left" vertical="center"/>
    </xf>
    <xf numFmtId="1" fontId="37" fillId="0" borderId="20" xfId="0" applyNumberFormat="1" applyFont="1" applyBorder="1" applyAlignment="1">
      <alignment horizontal="left" vertical="center"/>
    </xf>
    <xf numFmtId="1" fontId="37" fillId="0" borderId="21" xfId="0" applyNumberFormat="1" applyFont="1" applyBorder="1" applyAlignment="1">
      <alignment horizontal="left" vertical="center"/>
    </xf>
    <xf numFmtId="0" fontId="37" fillId="0" borderId="21" xfId="0" applyFont="1" applyBorder="1" applyAlignment="1">
      <alignment vertical="top"/>
    </xf>
    <xf numFmtId="41" fontId="37" fillId="4" borderId="0" xfId="1" applyFont="1" applyFill="1" applyBorder="1" applyAlignment="1">
      <alignment vertical="top"/>
    </xf>
    <xf numFmtId="41" fontId="50" fillId="0" borderId="18" xfId="1" applyFont="1" applyFill="1" applyBorder="1" applyAlignment="1">
      <alignment vertical="center"/>
    </xf>
    <xf numFmtId="3" fontId="37" fillId="4" borderId="20" xfId="0" applyNumberFormat="1" applyFont="1" applyFill="1" applyBorder="1" applyAlignment="1">
      <alignment vertical="top"/>
    </xf>
    <xf numFmtId="0" fontId="50" fillId="0" borderId="18" xfId="8" applyFont="1" applyBorder="1" applyAlignment="1">
      <alignment horizontal="justify" vertical="center" wrapText="1"/>
    </xf>
    <xf numFmtId="0" fontId="50" fillId="0" borderId="18" xfId="8" applyFont="1" applyBorder="1" applyAlignment="1">
      <alignment horizontal="center" vertical="center" wrapText="1"/>
    </xf>
    <xf numFmtId="0" fontId="37" fillId="0" borderId="20" xfId="0" applyFont="1" applyBorder="1" applyAlignment="1">
      <alignment vertical="top"/>
    </xf>
    <xf numFmtId="3" fontId="37" fillId="4" borderId="0" xfId="0" applyNumberFormat="1" applyFont="1" applyFill="1" applyAlignment="1">
      <alignment vertical="top"/>
    </xf>
    <xf numFmtId="3" fontId="37" fillId="4" borderId="21" xfId="0" applyNumberFormat="1" applyFont="1" applyFill="1" applyBorder="1" applyAlignment="1">
      <alignment vertical="top"/>
    </xf>
    <xf numFmtId="0" fontId="50" fillId="0" borderId="18" xfId="8" applyFont="1" applyBorder="1" applyAlignment="1">
      <alignment horizontal="left" vertical="center"/>
    </xf>
    <xf numFmtId="0" fontId="50" fillId="0" borderId="18" xfId="8" applyFont="1" applyBorder="1" applyAlignment="1">
      <alignment vertical="center" wrapText="1"/>
    </xf>
    <xf numFmtId="0" fontId="50" fillId="0" borderId="18" xfId="8" applyFont="1" applyBorder="1" applyAlignment="1">
      <alignment vertical="center"/>
    </xf>
    <xf numFmtId="1" fontId="37" fillId="0" borderId="0" xfId="0" applyNumberFormat="1" applyFont="1" applyAlignment="1">
      <alignment horizontal="left" vertical="center"/>
    </xf>
    <xf numFmtId="1" fontId="37" fillId="0" borderId="22" xfId="0" applyNumberFormat="1" applyFont="1" applyBorder="1" applyAlignment="1">
      <alignment horizontal="left" vertical="center"/>
    </xf>
    <xf numFmtId="41" fontId="37" fillId="4" borderId="21" xfId="1" applyFont="1" applyFill="1" applyBorder="1" applyAlignment="1">
      <alignment vertical="top"/>
    </xf>
    <xf numFmtId="0" fontId="49" fillId="0" borderId="18" xfId="8" applyFont="1" applyBorder="1" applyAlignment="1">
      <alignment vertical="center"/>
    </xf>
    <xf numFmtId="1" fontId="21" fillId="0" borderId="0" xfId="0" applyNumberFormat="1" applyFont="1" applyAlignment="1">
      <alignment horizontal="left" vertical="center"/>
    </xf>
    <xf numFmtId="164" fontId="21" fillId="4" borderId="0" xfId="0" applyNumberFormat="1" applyFont="1" applyFill="1" applyAlignment="1">
      <alignment vertical="top"/>
    </xf>
    <xf numFmtId="1" fontId="21" fillId="0" borderId="0" xfId="0" applyNumberFormat="1" applyFont="1" applyAlignment="1">
      <alignment horizontal="left"/>
    </xf>
    <xf numFmtId="41" fontId="21" fillId="4" borderId="0" xfId="1" applyFont="1" applyFill="1" applyBorder="1" applyAlignment="1">
      <alignment vertical="top"/>
    </xf>
    <xf numFmtId="3" fontId="21" fillId="4" borderId="0" xfId="0" applyNumberFormat="1" applyFont="1" applyFill="1" applyAlignment="1">
      <alignment horizontal="center" vertical="top"/>
    </xf>
    <xf numFmtId="1" fontId="21" fillId="0" borderId="18" xfId="0" applyNumberFormat="1" applyFont="1" applyBorder="1" applyAlignment="1">
      <alignment horizontal="left" vertical="center"/>
    </xf>
    <xf numFmtId="0" fontId="21" fillId="0" borderId="18" xfId="0" applyFont="1" applyBorder="1" applyAlignment="1">
      <alignment vertical="top"/>
    </xf>
    <xf numFmtId="3" fontId="21" fillId="4" borderId="18" xfId="0" applyNumberFormat="1" applyFont="1" applyFill="1" applyBorder="1" applyAlignment="1">
      <alignment vertical="top"/>
    </xf>
    <xf numFmtId="0" fontId="50" fillId="0" borderId="18" xfId="8" applyFont="1" applyBorder="1" applyAlignment="1">
      <alignment horizontal="justify" vertical="center"/>
    </xf>
    <xf numFmtId="0" fontId="37" fillId="0" borderId="0" xfId="0" applyFont="1" applyAlignment="1">
      <alignment horizontal="left"/>
    </xf>
    <xf numFmtId="0" fontId="21" fillId="0" borderId="0" xfId="0" applyFont="1" applyAlignment="1">
      <alignment horizontal="left"/>
    </xf>
    <xf numFmtId="49" fontId="21" fillId="0" borderId="0" xfId="0" applyNumberFormat="1" applyFont="1" applyAlignment="1">
      <alignment horizontal="center"/>
    </xf>
    <xf numFmtId="0" fontId="49" fillId="0" borderId="0" xfId="0" applyFont="1" applyAlignment="1">
      <alignment horizontal="left" vertical="center"/>
    </xf>
    <xf numFmtId="0" fontId="53" fillId="0" borderId="0" xfId="0" applyFont="1" applyAlignment="1">
      <alignment horizontal="right" vertical="center" wrapText="1"/>
    </xf>
    <xf numFmtId="3" fontId="21" fillId="4" borderId="0" xfId="0" applyNumberFormat="1" applyFont="1" applyFill="1" applyAlignment="1">
      <alignment horizontal="right" vertical="top" wrapText="1"/>
    </xf>
    <xf numFmtId="165" fontId="21" fillId="4" borderId="0" xfId="0" applyNumberFormat="1" applyFont="1" applyFill="1" applyAlignment="1">
      <alignment horizontal="right" vertical="top" wrapText="1"/>
    </xf>
    <xf numFmtId="0" fontId="53" fillId="4" borderId="0" xfId="0" applyFont="1" applyFill="1" applyAlignment="1">
      <alignment horizontal="right" vertical="top" wrapText="1"/>
    </xf>
    <xf numFmtId="0" fontId="21" fillId="0" borderId="0" xfId="0" applyFont="1" applyAlignment="1">
      <alignment vertical="center" wrapText="1"/>
    </xf>
    <xf numFmtId="0" fontId="21" fillId="0" borderId="0" xfId="0" applyFont="1" applyAlignment="1">
      <alignment horizontal="left" vertical="center" wrapText="1" indent="1"/>
    </xf>
    <xf numFmtId="11" fontId="21" fillId="0" borderId="0" xfId="0" applyNumberFormat="1" applyFont="1"/>
    <xf numFmtId="0" fontId="21" fillId="0" borderId="0" xfId="0" applyFont="1" applyAlignment="1">
      <alignment horizontal="left" vertical="center"/>
    </xf>
    <xf numFmtId="3" fontId="21" fillId="4" borderId="0" xfId="0" applyNumberFormat="1" applyFont="1" applyFill="1" applyAlignment="1">
      <alignment horizontal="right" vertical="center" wrapText="1"/>
    </xf>
    <xf numFmtId="0" fontId="53" fillId="4" borderId="0" xfId="0" applyFont="1" applyFill="1" applyAlignment="1">
      <alignment horizontal="right" vertical="center" wrapText="1"/>
    </xf>
    <xf numFmtId="0" fontId="50" fillId="4" borderId="0" xfId="8" applyFont="1" applyFill="1" applyAlignment="1">
      <alignment horizontal="right" vertical="center" wrapText="1"/>
    </xf>
    <xf numFmtId="0" fontId="55" fillId="9" borderId="18" xfId="0" applyFont="1" applyFill="1" applyBorder="1" applyAlignment="1">
      <alignment horizontal="center"/>
    </xf>
    <xf numFmtId="3" fontId="21" fillId="4" borderId="18" xfId="0" applyNumberFormat="1" applyFont="1" applyFill="1" applyBorder="1" applyAlignment="1">
      <alignment horizontal="right" vertical="top" wrapText="1"/>
    </xf>
    <xf numFmtId="165" fontId="21" fillId="4" borderId="18" xfId="0" applyNumberFormat="1" applyFont="1" applyFill="1" applyBorder="1" applyAlignment="1">
      <alignment horizontal="right" vertical="top" wrapText="1"/>
    </xf>
    <xf numFmtId="0" fontId="21" fillId="0" borderId="21" xfId="0" applyFont="1" applyBorder="1" applyAlignment="1">
      <alignment horizontal="left" vertical="center"/>
    </xf>
    <xf numFmtId="0" fontId="53" fillId="4" borderId="21" xfId="0" applyFont="1" applyFill="1" applyBorder="1" applyAlignment="1">
      <alignment horizontal="right" vertical="center" wrapText="1"/>
    </xf>
    <xf numFmtId="0" fontId="21" fillId="0" borderId="18" xfId="0" applyFont="1" applyBorder="1" applyAlignment="1">
      <alignment vertical="center" wrapText="1"/>
    </xf>
    <xf numFmtId="0" fontId="21" fillId="0" borderId="21" xfId="0" applyFont="1" applyBorder="1"/>
    <xf numFmtId="0" fontId="21" fillId="0" borderId="18" xfId="0" applyFont="1" applyBorder="1" applyAlignment="1">
      <alignment horizontal="left" vertical="center"/>
    </xf>
    <xf numFmtId="0" fontId="37" fillId="0" borderId="0" xfId="0" applyFont="1" applyAlignment="1">
      <alignment horizontal="left" vertical="center"/>
    </xf>
    <xf numFmtId="0" fontId="37" fillId="0" borderId="20" xfId="0" applyFont="1" applyBorder="1" applyAlignment="1">
      <alignment horizontal="left" vertical="center"/>
    </xf>
    <xf numFmtId="0" fontId="39" fillId="9" borderId="0" xfId="5" applyFont="1" applyFill="1" applyBorder="1"/>
    <xf numFmtId="0" fontId="32" fillId="9" borderId="0" xfId="5" applyFont="1" applyFill="1" applyBorder="1" applyAlignment="1">
      <alignment horizontal="right"/>
    </xf>
    <xf numFmtId="0" fontId="51" fillId="10" borderId="0" xfId="3" applyFont="1" applyFill="1" applyBorder="1"/>
    <xf numFmtId="0" fontId="51" fillId="10" borderId="20" xfId="3" applyFont="1" applyFill="1" applyBorder="1" applyAlignment="1">
      <alignment horizontal="right" vertical="center" wrapText="1"/>
    </xf>
    <xf numFmtId="0" fontId="51" fillId="10" borderId="0" xfId="3" applyFont="1" applyFill="1" applyBorder="1" applyAlignment="1">
      <alignment horizontal="right" vertical="center" wrapText="1"/>
    </xf>
    <xf numFmtId="0" fontId="51" fillId="10" borderId="0" xfId="3" applyFont="1" applyFill="1" applyBorder="1" applyAlignment="1">
      <alignment horizontal="left"/>
    </xf>
    <xf numFmtId="0" fontId="55" fillId="9" borderId="0" xfId="0" applyFont="1" applyFill="1" applyAlignment="1">
      <alignment horizontal="center"/>
    </xf>
    <xf numFmtId="0" fontId="55" fillId="9" borderId="0" xfId="0" applyFont="1" applyFill="1" applyAlignment="1">
      <alignment horizontal="center" vertical="center" wrapText="1"/>
    </xf>
    <xf numFmtId="0" fontId="55" fillId="9" borderId="0" xfId="0" applyFont="1" applyFill="1" applyAlignment="1">
      <alignment vertical="center" wrapText="1"/>
    </xf>
    <xf numFmtId="0" fontId="55" fillId="9" borderId="0" xfId="0" applyFont="1" applyFill="1" applyAlignment="1">
      <alignment horizontal="right" wrapText="1"/>
    </xf>
    <xf numFmtId="0" fontId="55" fillId="9" borderId="1" xfId="0" applyFont="1" applyFill="1" applyBorder="1" applyAlignment="1">
      <alignment horizontal="right" wrapText="1"/>
    </xf>
    <xf numFmtId="0" fontId="55" fillId="9" borderId="18" xfId="0" applyFont="1" applyFill="1" applyBorder="1" applyAlignment="1">
      <alignment horizontal="right" wrapText="1"/>
    </xf>
    <xf numFmtId="0" fontId="55" fillId="9" borderId="18" xfId="0" applyFont="1" applyFill="1" applyBorder="1" applyAlignment="1">
      <alignment horizontal="center" vertical="center" wrapText="1"/>
    </xf>
    <xf numFmtId="49" fontId="49" fillId="0" borderId="0" xfId="0" applyNumberFormat="1" applyFont="1" applyAlignment="1">
      <alignment horizontal="left" vertical="center"/>
    </xf>
    <xf numFmtId="0" fontId="49" fillId="0" borderId="0" xfId="0" applyFont="1" applyAlignment="1">
      <alignment horizontal="left" vertical="center" wrapText="1"/>
    </xf>
    <xf numFmtId="0" fontId="53" fillId="0" borderId="21" xfId="0" applyFont="1" applyBorder="1" applyAlignment="1">
      <alignment horizontal="right" vertical="center" wrapText="1"/>
    </xf>
    <xf numFmtId="0" fontId="53" fillId="0" borderId="0" xfId="0" applyFont="1" applyAlignment="1">
      <alignment horizontal="center" vertical="center" wrapText="1"/>
    </xf>
    <xf numFmtId="164" fontId="21" fillId="4" borderId="0" xfId="2" applyNumberFormat="1" applyFont="1" applyFill="1" applyBorder="1" applyAlignment="1">
      <alignment horizontal="right" vertical="center" wrapText="1"/>
    </xf>
    <xf numFmtId="10" fontId="21" fillId="4" borderId="0" xfId="0" applyNumberFormat="1" applyFont="1" applyFill="1" applyAlignment="1">
      <alignment horizontal="right" vertical="center"/>
    </xf>
    <xf numFmtId="0" fontId="21" fillId="0" borderId="18" xfId="0" applyFont="1" applyBorder="1" applyAlignment="1">
      <alignment vertical="center"/>
    </xf>
    <xf numFmtId="3" fontId="21" fillId="4" borderId="18" xfId="0" applyNumberFormat="1" applyFont="1" applyFill="1" applyBorder="1" applyAlignment="1">
      <alignment horizontal="right" vertical="center" wrapText="1"/>
    </xf>
    <xf numFmtId="0" fontId="21" fillId="4" borderId="18" xfId="0" applyFont="1" applyFill="1" applyBorder="1" applyAlignment="1">
      <alignment horizontal="right" vertical="center" wrapText="1"/>
    </xf>
    <xf numFmtId="0" fontId="21" fillId="4" borderId="0" xfId="0" applyFont="1" applyFill="1" applyAlignment="1">
      <alignment horizontal="right" vertical="center" wrapText="1"/>
    </xf>
    <xf numFmtId="10" fontId="21" fillId="4" borderId="18" xfId="0" applyNumberFormat="1" applyFont="1" applyFill="1" applyBorder="1" applyAlignment="1">
      <alignment horizontal="right" vertical="center"/>
    </xf>
    <xf numFmtId="11" fontId="21" fillId="0" borderId="0" xfId="0" applyNumberFormat="1" applyFont="1" applyAlignment="1">
      <alignment vertical="center"/>
    </xf>
    <xf numFmtId="49" fontId="37" fillId="0" borderId="20" xfId="0" applyNumberFormat="1" applyFont="1" applyBorder="1" applyAlignment="1">
      <alignment horizontal="left" vertical="center"/>
    </xf>
    <xf numFmtId="0" fontId="37" fillId="0" borderId="20" xfId="0" applyFont="1" applyBorder="1" applyAlignment="1">
      <alignment vertical="center"/>
    </xf>
    <xf numFmtId="3" fontId="37" fillId="4" borderId="20" xfId="0" applyNumberFormat="1" applyFont="1" applyFill="1" applyBorder="1" applyAlignment="1">
      <alignment vertical="center"/>
    </xf>
    <xf numFmtId="0" fontId="37" fillId="4" borderId="0" xfId="0" applyFont="1" applyFill="1" applyAlignment="1">
      <alignment vertical="center"/>
    </xf>
    <xf numFmtId="0" fontId="37" fillId="4" borderId="20" xfId="0" applyFont="1" applyFill="1" applyBorder="1" applyAlignment="1">
      <alignment vertical="center"/>
    </xf>
    <xf numFmtId="0" fontId="37" fillId="4" borderId="21" xfId="0" applyFont="1" applyFill="1" applyBorder="1" applyAlignment="1">
      <alignment vertical="center"/>
    </xf>
    <xf numFmtId="3" fontId="37" fillId="4" borderId="21" xfId="0" applyNumberFormat="1" applyFont="1" applyFill="1" applyBorder="1" applyAlignment="1">
      <alignment vertical="center"/>
    </xf>
    <xf numFmtId="3" fontId="37" fillId="4" borderId="0" xfId="0" applyNumberFormat="1" applyFont="1" applyFill="1" applyAlignment="1">
      <alignment vertical="center"/>
    </xf>
    <xf numFmtId="10" fontId="37" fillId="4" borderId="0" xfId="2" applyNumberFormat="1" applyFont="1" applyFill="1" applyBorder="1" applyAlignment="1">
      <alignment vertical="center"/>
    </xf>
    <xf numFmtId="0" fontId="37" fillId="0" borderId="0" xfId="0" applyFont="1" applyAlignment="1">
      <alignment vertical="center"/>
    </xf>
    <xf numFmtId="11" fontId="37" fillId="0" borderId="0" xfId="0" applyNumberFormat="1" applyFont="1" applyAlignment="1">
      <alignment vertical="center"/>
    </xf>
    <xf numFmtId="0" fontId="55" fillId="9" borderId="0" xfId="0" applyFont="1" applyFill="1" applyAlignment="1">
      <alignment horizontal="center" wrapText="1"/>
    </xf>
    <xf numFmtId="49" fontId="21" fillId="0" borderId="0" xfId="0" applyNumberFormat="1" applyFont="1" applyAlignment="1">
      <alignment horizontal="left" vertical="center"/>
    </xf>
    <xf numFmtId="0" fontId="50" fillId="0" borderId="0" xfId="0" applyFont="1" applyAlignment="1">
      <alignment horizontal="left" vertical="center"/>
    </xf>
    <xf numFmtId="166" fontId="21" fillId="4" borderId="21" xfId="0" applyNumberFormat="1" applyFont="1" applyFill="1" applyBorder="1" applyAlignment="1">
      <alignment horizontal="left" vertical="center"/>
    </xf>
    <xf numFmtId="10" fontId="21" fillId="4" borderId="0" xfId="2" applyNumberFormat="1" applyFont="1" applyFill="1" applyAlignment="1">
      <alignment horizontal="right" vertical="center"/>
    </xf>
    <xf numFmtId="166" fontId="21" fillId="4" borderId="18" xfId="0" applyNumberFormat="1" applyFont="1" applyFill="1" applyBorder="1" applyAlignment="1">
      <alignment horizontal="left" vertical="center"/>
    </xf>
    <xf numFmtId="0" fontId="55" fillId="9" borderId="18" xfId="0" applyFont="1" applyFill="1" applyBorder="1" applyAlignment="1">
      <alignment horizontal="center" wrapText="1"/>
    </xf>
    <xf numFmtId="0" fontId="21" fillId="0" borderId="0" xfId="0" applyFont="1" applyAlignment="1">
      <alignment horizontal="right"/>
    </xf>
    <xf numFmtId="0" fontId="50" fillId="0" borderId="0" xfId="13" applyFont="1" applyAlignment="1">
      <alignment horizontal="left" vertical="center"/>
    </xf>
    <xf numFmtId="3" fontId="50" fillId="4" borderId="0" xfId="14" applyFont="1" applyFill="1" applyBorder="1">
      <alignment horizontal="right" vertical="center"/>
      <protection locked="0"/>
    </xf>
    <xf numFmtId="0" fontId="50" fillId="0" borderId="0" xfId="13" applyFont="1" applyAlignment="1">
      <alignment horizontal="left" vertical="top"/>
    </xf>
    <xf numFmtId="0" fontId="50" fillId="0" borderId="0" xfId="13" applyFont="1" applyAlignment="1">
      <alignment vertical="center" wrapText="1"/>
    </xf>
    <xf numFmtId="3" fontId="50" fillId="0" borderId="0" xfId="14" applyFont="1" applyFill="1" applyBorder="1">
      <alignment horizontal="right" vertical="center"/>
      <protection locked="0"/>
    </xf>
    <xf numFmtId="41" fontId="21" fillId="0" borderId="0" xfId="1" applyFont="1" applyFill="1" applyBorder="1"/>
    <xf numFmtId="0" fontId="50" fillId="0" borderId="0" xfId="13" applyFont="1">
      <alignment vertical="center"/>
    </xf>
    <xf numFmtId="3" fontId="21" fillId="0" borderId="0" xfId="0" applyNumberFormat="1" applyFont="1" applyAlignment="1">
      <alignment vertical="center"/>
    </xf>
    <xf numFmtId="0" fontId="55" fillId="9" borderId="0" xfId="0" applyFont="1" applyFill="1" applyAlignment="1">
      <alignment horizontal="left"/>
    </xf>
    <xf numFmtId="0" fontId="55" fillId="9" borderId="0" xfId="0" applyFont="1" applyFill="1"/>
    <xf numFmtId="0" fontId="55" fillId="9" borderId="0" xfId="0" applyFont="1" applyFill="1" applyAlignment="1">
      <alignment horizontal="right"/>
    </xf>
    <xf numFmtId="0" fontId="55" fillId="9" borderId="18" xfId="0" applyFont="1" applyFill="1" applyBorder="1" applyAlignment="1">
      <alignment horizontal="right"/>
    </xf>
    <xf numFmtId="0" fontId="50" fillId="0" borderId="18" xfId="13" applyFont="1" applyBorder="1" applyAlignment="1">
      <alignment horizontal="left" vertical="center"/>
    </xf>
    <xf numFmtId="0" fontId="50" fillId="0" borderId="18" xfId="13" applyFont="1" applyBorder="1">
      <alignment vertical="center"/>
    </xf>
    <xf numFmtId="3" fontId="50" fillId="4" borderId="18" xfId="14" applyFont="1" applyFill="1" applyBorder="1">
      <alignment horizontal="right" vertical="center"/>
      <protection locked="0"/>
    </xf>
    <xf numFmtId="3" fontId="49" fillId="4" borderId="20" xfId="14" applyFont="1" applyFill="1" applyBorder="1">
      <alignment horizontal="right" vertical="center"/>
      <protection locked="0"/>
    </xf>
    <xf numFmtId="0" fontId="49" fillId="0" borderId="20" xfId="13" applyFont="1" applyBorder="1">
      <alignment vertical="center"/>
    </xf>
    <xf numFmtId="0" fontId="50" fillId="0" borderId="20" xfId="13" applyFont="1" applyBorder="1" applyAlignment="1">
      <alignment horizontal="left" vertical="center"/>
    </xf>
    <xf numFmtId="0" fontId="49" fillId="0" borderId="0" xfId="13" applyFont="1" applyAlignment="1">
      <alignment horizontal="left" vertical="center"/>
    </xf>
    <xf numFmtId="0" fontId="49" fillId="0" borderId="0" xfId="13" applyFont="1">
      <alignment vertical="center"/>
    </xf>
    <xf numFmtId="3" fontId="50" fillId="0" borderId="0" xfId="14" applyFont="1" applyFill="1" applyBorder="1" applyAlignment="1">
      <alignment horizontal="center" vertical="center"/>
      <protection locked="0"/>
    </xf>
    <xf numFmtId="0" fontId="49" fillId="0" borderId="0" xfId="13" applyFont="1" applyAlignment="1">
      <alignment horizontal="right" vertical="center"/>
    </xf>
    <xf numFmtId="0" fontId="50" fillId="0" borderId="0" xfId="13" applyFont="1" applyAlignment="1">
      <alignment horizontal="left" vertical="center" wrapText="1"/>
    </xf>
    <xf numFmtId="0" fontId="50" fillId="0" borderId="0" xfId="13" applyFont="1" applyAlignment="1">
      <alignment vertical="top" wrapText="1"/>
    </xf>
    <xf numFmtId="3" fontId="50" fillId="4" borderId="0" xfId="14" applyFont="1" applyFill="1" applyBorder="1" applyAlignment="1">
      <alignment horizontal="right" vertical="top"/>
      <protection locked="0"/>
    </xf>
    <xf numFmtId="0" fontId="49" fillId="0" borderId="0" xfId="13" applyFont="1" applyAlignment="1">
      <alignment vertical="top" wrapText="1"/>
    </xf>
    <xf numFmtId="0" fontId="49" fillId="4" borderId="0" xfId="13" applyFont="1" applyFill="1" applyAlignment="1">
      <alignment horizontal="right" vertical="center"/>
    </xf>
    <xf numFmtId="0" fontId="21" fillId="0" borderId="0" xfId="0" applyFont="1" applyAlignment="1">
      <alignment horizontal="left" vertical="top"/>
    </xf>
    <xf numFmtId="0" fontId="49" fillId="0" borderId="0" xfId="13" applyFont="1" applyAlignment="1">
      <alignment horizontal="left" vertical="top"/>
    </xf>
    <xf numFmtId="0" fontId="50" fillId="0" borderId="0" xfId="13" applyFont="1" applyAlignment="1">
      <alignment horizontal="left" vertical="top" wrapText="1"/>
    </xf>
    <xf numFmtId="3" fontId="50" fillId="4" borderId="0" xfId="14" applyFont="1" applyFill="1" applyBorder="1" applyAlignment="1">
      <alignment horizontal="right" vertical="center" wrapText="1"/>
      <protection locked="0"/>
    </xf>
    <xf numFmtId="10" fontId="50" fillId="4" borderId="0" xfId="2" applyNumberFormat="1" applyFont="1" applyFill="1" applyBorder="1" applyAlignment="1" applyProtection="1">
      <alignment horizontal="right" vertical="center"/>
      <protection locked="0"/>
    </xf>
    <xf numFmtId="0" fontId="55" fillId="9" borderId="0" xfId="13" applyFont="1" applyFill="1" applyAlignment="1">
      <alignment horizontal="left" vertical="center"/>
    </xf>
    <xf numFmtId="0" fontId="55" fillId="9" borderId="0" xfId="13" applyFont="1" applyFill="1">
      <alignment vertical="center"/>
    </xf>
    <xf numFmtId="0" fontId="49" fillId="0" borderId="21" xfId="13" applyFont="1" applyBorder="1" applyAlignment="1">
      <alignment horizontal="right" vertical="center"/>
    </xf>
    <xf numFmtId="0" fontId="50" fillId="0" borderId="18" xfId="13" applyFont="1" applyBorder="1" applyAlignment="1">
      <alignment horizontal="left" vertical="center" wrapText="1"/>
    </xf>
    <xf numFmtId="0" fontId="49" fillId="0" borderId="21" xfId="13" applyFont="1" applyBorder="1" applyAlignment="1">
      <alignment horizontal="left" vertical="center"/>
    </xf>
    <xf numFmtId="0" fontId="49" fillId="0" borderId="20" xfId="13" applyFont="1" applyBorder="1" applyAlignment="1">
      <alignment vertical="top" wrapText="1"/>
    </xf>
    <xf numFmtId="3" fontId="49" fillId="4" borderId="0" xfId="14" applyFont="1" applyFill="1" applyBorder="1">
      <alignment horizontal="right" vertical="center"/>
      <protection locked="0"/>
    </xf>
    <xf numFmtId="3" fontId="50" fillId="4" borderId="21" xfId="14" applyFont="1" applyFill="1" applyBorder="1">
      <alignment horizontal="right" vertical="center"/>
      <protection locked="0"/>
    </xf>
    <xf numFmtId="3" fontId="49" fillId="4" borderId="21" xfId="14" applyFont="1" applyFill="1" applyBorder="1">
      <alignment horizontal="right" vertical="center"/>
      <protection locked="0"/>
    </xf>
    <xf numFmtId="0" fontId="50" fillId="0" borderId="21" xfId="13" applyFont="1" applyBorder="1" applyAlignment="1">
      <alignment horizontal="left" vertical="center"/>
    </xf>
    <xf numFmtId="3" fontId="50" fillId="0" borderId="21" xfId="14" applyFont="1" applyFill="1" applyBorder="1">
      <alignment horizontal="right" vertical="center"/>
      <protection locked="0"/>
    </xf>
    <xf numFmtId="0" fontId="50" fillId="0" borderId="18" xfId="13" applyFont="1" applyBorder="1" applyAlignment="1">
      <alignment vertical="center" wrapText="1"/>
    </xf>
    <xf numFmtId="0" fontId="50" fillId="0" borderId="18" xfId="13" applyFont="1" applyBorder="1" applyAlignment="1">
      <alignment horizontal="left" vertical="top"/>
    </xf>
    <xf numFmtId="0" fontId="50" fillId="0" borderId="18" xfId="13" applyFont="1" applyBorder="1" applyAlignment="1">
      <alignment vertical="top" wrapText="1"/>
    </xf>
    <xf numFmtId="0" fontId="49" fillId="0" borderId="21" xfId="13" applyFont="1" applyBorder="1">
      <alignment vertical="center"/>
    </xf>
    <xf numFmtId="0" fontId="50" fillId="0" borderId="21" xfId="13" applyFont="1" applyBorder="1" applyAlignment="1">
      <alignment horizontal="left" vertical="top" wrapText="1"/>
    </xf>
    <xf numFmtId="3" fontId="50" fillId="4" borderId="21" xfId="14" applyFont="1" applyFill="1" applyBorder="1" applyAlignment="1">
      <alignment horizontal="right" vertical="center" wrapText="1"/>
      <protection locked="0"/>
    </xf>
    <xf numFmtId="0" fontId="50" fillId="0" borderId="21" xfId="13" applyFont="1" applyBorder="1" applyAlignment="1">
      <alignment horizontal="left" vertical="top"/>
    </xf>
    <xf numFmtId="0" fontId="50" fillId="0" borderId="22" xfId="13" applyFont="1" applyBorder="1" applyAlignment="1">
      <alignment horizontal="left" vertical="center"/>
    </xf>
    <xf numFmtId="0" fontId="50" fillId="0" borderId="21" xfId="13" applyFont="1" applyBorder="1" applyAlignment="1">
      <alignment horizontal="left" vertical="center" wrapText="1"/>
    </xf>
    <xf numFmtId="0" fontId="21" fillId="0" borderId="18" xfId="0" applyFont="1" applyBorder="1" applyAlignment="1">
      <alignment horizontal="left" vertical="top"/>
    </xf>
    <xf numFmtId="0" fontId="21" fillId="0" borderId="21" xfId="0" applyFont="1" applyBorder="1" applyAlignment="1">
      <alignment horizontal="right"/>
    </xf>
    <xf numFmtId="0" fontId="21" fillId="0" borderId="0" xfId="0" applyFont="1" applyAlignment="1">
      <alignment horizontal="center"/>
    </xf>
    <xf numFmtId="0" fontId="56" fillId="9" borderId="0" xfId="13" applyFont="1" applyFill="1" applyAlignment="1">
      <alignment horizontal="center" vertical="center"/>
    </xf>
    <xf numFmtId="0" fontId="56" fillId="9" borderId="0" xfId="13" applyFont="1" applyFill="1" applyAlignment="1">
      <alignment horizontal="left" vertical="center" wrapText="1"/>
    </xf>
    <xf numFmtId="0" fontId="49" fillId="0" borderId="21" xfId="15" applyFont="1" applyFill="1" applyBorder="1" applyAlignment="1">
      <alignment vertical="center"/>
    </xf>
    <xf numFmtId="0" fontId="50" fillId="0" borderId="21" xfId="13" applyFont="1" applyBorder="1">
      <alignment vertical="center"/>
    </xf>
    <xf numFmtId="0" fontId="50" fillId="0" borderId="21" xfId="6" applyFont="1" applyBorder="1" applyAlignment="1">
      <alignment horizontal="right" vertical="center"/>
    </xf>
    <xf numFmtId="1" fontId="57" fillId="9" borderId="0" xfId="0" applyNumberFormat="1" applyFont="1" applyFill="1" applyAlignment="1">
      <alignment horizontal="left"/>
    </xf>
    <xf numFmtId="0" fontId="54" fillId="9" borderId="0" xfId="0" applyFont="1" applyFill="1"/>
    <xf numFmtId="0" fontId="57" fillId="9" borderId="0" xfId="0" applyFont="1" applyFill="1"/>
    <xf numFmtId="0" fontId="54" fillId="10" borderId="18" xfId="3" applyFont="1" applyFill="1" applyBorder="1" applyAlignment="1">
      <alignment horizontal="right" wrapText="1"/>
    </xf>
    <xf numFmtId="0" fontId="54" fillId="10" borderId="0" xfId="3" applyFont="1" applyFill="1" applyBorder="1" applyAlignment="1">
      <alignment horizontal="right" wrapText="1"/>
    </xf>
    <xf numFmtId="41" fontId="17" fillId="4" borderId="21" xfId="1" applyFont="1" applyFill="1" applyBorder="1"/>
    <xf numFmtId="41" fontId="20" fillId="0" borderId="21" xfId="1" applyFont="1" applyBorder="1" applyAlignment="1">
      <alignment vertical="top"/>
    </xf>
    <xf numFmtId="3" fontId="37" fillId="0" borderId="0" xfId="0" applyNumberFormat="1" applyFont="1"/>
    <xf numFmtId="3" fontId="37" fillId="0" borderId="0" xfId="0" applyNumberFormat="1" applyFont="1" applyAlignment="1">
      <alignment horizontal="center"/>
    </xf>
    <xf numFmtId="3" fontId="21" fillId="4" borderId="0" xfId="0" applyNumberFormat="1" applyFont="1" applyFill="1" applyAlignment="1">
      <alignment vertical="center"/>
    </xf>
    <xf numFmtId="164" fontId="21" fillId="4" borderId="0" xfId="18" applyNumberFormat="1" applyFont="1" applyFill="1" applyAlignment="1">
      <alignment vertical="center"/>
    </xf>
    <xf numFmtId="164" fontId="21" fillId="0" borderId="0" xfId="2" applyNumberFormat="1" applyFont="1" applyAlignment="1">
      <alignment vertical="center"/>
    </xf>
    <xf numFmtId="4" fontId="21" fillId="0" borderId="0" xfId="0" applyNumberFormat="1" applyFont="1" applyAlignment="1">
      <alignment vertical="center"/>
    </xf>
    <xf numFmtId="0" fontId="21" fillId="0" borderId="0" xfId="0" applyFont="1" applyAlignment="1">
      <alignment horizontal="left" vertical="center" wrapText="1"/>
    </xf>
    <xf numFmtId="3" fontId="37" fillId="4" borderId="2" xfId="0" applyNumberFormat="1" applyFont="1" applyFill="1" applyBorder="1" applyAlignment="1">
      <alignment vertical="center"/>
    </xf>
    <xf numFmtId="0" fontId="58" fillId="10" borderId="0" xfId="3" applyFont="1" applyFill="1" applyBorder="1"/>
    <xf numFmtId="0" fontId="58" fillId="10" borderId="0" xfId="3" applyFont="1" applyFill="1" applyBorder="1" applyAlignment="1">
      <alignment horizontal="right" wrapText="1"/>
    </xf>
    <xf numFmtId="0" fontId="59" fillId="9" borderId="0" xfId="0" applyFont="1" applyFill="1"/>
    <xf numFmtId="0" fontId="58" fillId="10" borderId="0" xfId="3" applyFont="1" applyFill="1" applyBorder="1" applyAlignment="1">
      <alignment horizontal="center" wrapText="1"/>
    </xf>
    <xf numFmtId="0" fontId="58" fillId="10" borderId="0" xfId="3" applyFont="1" applyFill="1" applyBorder="1" applyAlignment="1">
      <alignment horizontal="center" vertical="center" wrapText="1"/>
    </xf>
    <xf numFmtId="0" fontId="58" fillId="10" borderId="1" xfId="3" applyFont="1" applyFill="1" applyBorder="1" applyAlignment="1">
      <alignment horizontal="right" wrapText="1"/>
    </xf>
    <xf numFmtId="0" fontId="58" fillId="10" borderId="20" xfId="3" applyFont="1" applyFill="1" applyBorder="1" applyAlignment="1">
      <alignment horizontal="center" wrapText="1"/>
    </xf>
    <xf numFmtId="3" fontId="21" fillId="4" borderId="21" xfId="0" applyNumberFormat="1" applyFont="1" applyFill="1" applyBorder="1" applyAlignment="1">
      <alignment vertical="center"/>
    </xf>
    <xf numFmtId="3" fontId="21" fillId="4" borderId="18" xfId="0" applyNumberFormat="1" applyFont="1" applyFill="1" applyBorder="1" applyAlignment="1">
      <alignment vertical="center"/>
    </xf>
    <xf numFmtId="164" fontId="21" fillId="4" borderId="18" xfId="18" applyNumberFormat="1" applyFont="1" applyFill="1" applyBorder="1" applyAlignment="1">
      <alignment vertical="center"/>
    </xf>
    <xf numFmtId="0" fontId="37" fillId="0" borderId="21" xfId="0" applyFont="1" applyBorder="1" applyAlignment="1">
      <alignment horizontal="left" vertical="center"/>
    </xf>
    <xf numFmtId="3" fontId="37" fillId="0" borderId="21" xfId="0" applyNumberFormat="1" applyFont="1" applyBorder="1"/>
    <xf numFmtId="164" fontId="37" fillId="0" borderId="0" xfId="2" applyNumberFormat="1" applyFont="1" applyBorder="1" applyAlignment="1">
      <alignment vertical="center"/>
    </xf>
    <xf numFmtId="164" fontId="37" fillId="0" borderId="21" xfId="0" applyNumberFormat="1" applyFont="1" applyBorder="1"/>
    <xf numFmtId="0" fontId="60" fillId="0" borderId="0" xfId="0" applyFont="1"/>
    <xf numFmtId="0" fontId="61" fillId="0" borderId="0" xfId="0" applyFont="1"/>
    <xf numFmtId="0" fontId="62" fillId="0" borderId="0" xfId="0" applyFont="1"/>
    <xf numFmtId="0" fontId="62" fillId="0" borderId="0" xfId="0" applyFont="1" applyAlignment="1">
      <alignment horizontal="center"/>
    </xf>
    <xf numFmtId="0" fontId="62" fillId="0" borderId="0" xfId="0" applyFont="1" applyAlignment="1">
      <alignment horizontal="left" vertical="top"/>
    </xf>
    <xf numFmtId="3" fontId="62" fillId="0" borderId="0" xfId="0" applyNumberFormat="1" applyFont="1"/>
    <xf numFmtId="3" fontId="62" fillId="0" borderId="0" xfId="0" applyNumberFormat="1" applyFont="1" applyAlignment="1">
      <alignment horizontal="center"/>
    </xf>
    <xf numFmtId="9" fontId="62" fillId="0" borderId="0" xfId="0" applyNumberFormat="1" applyFont="1"/>
    <xf numFmtId="0" fontId="62" fillId="0" borderId="0" xfId="0" applyFont="1" applyAlignment="1">
      <alignment horizontal="left" vertical="center"/>
    </xf>
    <xf numFmtId="3" fontId="62" fillId="4" borderId="0" xfId="0" applyNumberFormat="1" applyFont="1" applyFill="1" applyAlignment="1">
      <alignment vertical="center"/>
    </xf>
    <xf numFmtId="0" fontId="62" fillId="0" borderId="0" xfId="0" applyFont="1" applyAlignment="1">
      <alignment vertical="center"/>
    </xf>
    <xf numFmtId="3" fontId="62" fillId="0" borderId="0" xfId="0" applyNumberFormat="1" applyFont="1" applyAlignment="1">
      <alignment vertical="center"/>
    </xf>
    <xf numFmtId="4" fontId="62" fillId="0" borderId="0" xfId="0" applyNumberFormat="1" applyFont="1" applyAlignment="1">
      <alignment vertical="center"/>
    </xf>
    <xf numFmtId="0" fontId="62" fillId="0" borderId="0" xfId="0" applyFont="1" applyAlignment="1">
      <alignment horizontal="left" vertical="center" wrapText="1"/>
    </xf>
    <xf numFmtId="0" fontId="58" fillId="10" borderId="0" xfId="3" applyFont="1" applyFill="1" applyBorder="1" applyAlignment="1">
      <alignment vertical="top"/>
    </xf>
    <xf numFmtId="9" fontId="58" fillId="10" borderId="1" xfId="3" applyNumberFormat="1" applyFont="1" applyFill="1" applyBorder="1" applyAlignment="1">
      <alignment horizontal="center" wrapText="1"/>
    </xf>
    <xf numFmtId="0" fontId="58" fillId="10" borderId="18" xfId="3" applyFont="1" applyFill="1" applyBorder="1" applyAlignment="1">
      <alignment horizontal="center" vertical="center" wrapText="1"/>
    </xf>
    <xf numFmtId="9" fontId="58" fillId="10" borderId="0" xfId="3" applyNumberFormat="1" applyFont="1" applyFill="1" applyBorder="1" applyAlignment="1">
      <alignment horizontal="center" wrapText="1"/>
    </xf>
    <xf numFmtId="3" fontId="62" fillId="4" borderId="21" xfId="0" applyNumberFormat="1" applyFont="1" applyFill="1" applyBorder="1" applyAlignment="1">
      <alignment vertical="center"/>
    </xf>
    <xf numFmtId="9" fontId="58" fillId="10" borderId="20" xfId="3" applyNumberFormat="1" applyFont="1" applyFill="1" applyBorder="1" applyAlignment="1">
      <alignment horizontal="center" wrapText="1"/>
    </xf>
    <xf numFmtId="0" fontId="62" fillId="0" borderId="18" xfId="0" applyFont="1" applyBorder="1" applyAlignment="1">
      <alignment horizontal="left" vertical="center"/>
    </xf>
    <xf numFmtId="3" fontId="62" fillId="4" borderId="18" xfId="0" applyNumberFormat="1" applyFont="1" applyFill="1" applyBorder="1" applyAlignment="1">
      <alignment vertical="center"/>
    </xf>
    <xf numFmtId="3" fontId="61" fillId="4" borderId="0" xfId="0" applyNumberFormat="1" applyFont="1" applyFill="1" applyAlignment="1">
      <alignment vertical="center"/>
    </xf>
    <xf numFmtId="3" fontId="62" fillId="0" borderId="21" xfId="0" applyNumberFormat="1" applyFont="1" applyBorder="1"/>
    <xf numFmtId="3" fontId="61" fillId="4" borderId="20" xfId="0" applyNumberFormat="1" applyFont="1" applyFill="1" applyBorder="1" applyAlignment="1">
      <alignment vertical="center"/>
    </xf>
    <xf numFmtId="0" fontId="61" fillId="0" borderId="20" xfId="0" applyFont="1" applyBorder="1" applyAlignment="1">
      <alignment horizontal="left" vertical="center"/>
    </xf>
    <xf numFmtId="0" fontId="61" fillId="0" borderId="0" xfId="0" applyFont="1" applyAlignment="1">
      <alignment horizontal="left" vertical="center"/>
    </xf>
    <xf numFmtId="0" fontId="62" fillId="0" borderId="21" xfId="0" applyFont="1" applyBorder="1"/>
    <xf numFmtId="3" fontId="61" fillId="4" borderId="18" xfId="0" applyNumberFormat="1" applyFont="1" applyFill="1" applyBorder="1" applyAlignment="1">
      <alignment vertical="center"/>
    </xf>
    <xf numFmtId="0" fontId="17" fillId="4" borderId="0" xfId="0" applyFont="1" applyFill="1" applyAlignment="1">
      <alignment vertical="center"/>
    </xf>
    <xf numFmtId="3" fontId="17" fillId="4" borderId="21" xfId="0" applyNumberFormat="1" applyFont="1" applyFill="1" applyBorder="1" applyAlignment="1">
      <alignment vertical="center"/>
    </xf>
    <xf numFmtId="9" fontId="58" fillId="10" borderId="18" xfId="3" applyNumberFormat="1" applyFont="1" applyFill="1" applyBorder="1" applyAlignment="1">
      <alignment horizontal="right" wrapText="1"/>
    </xf>
    <xf numFmtId="3" fontId="17" fillId="4" borderId="18" xfId="0" applyNumberFormat="1" applyFont="1" applyFill="1" applyBorder="1" applyAlignment="1">
      <alignment vertical="center"/>
    </xf>
    <xf numFmtId="3" fontId="20" fillId="4" borderId="20" xfId="0" applyNumberFormat="1" applyFont="1" applyFill="1" applyBorder="1" applyAlignment="1">
      <alignment vertical="center"/>
    </xf>
    <xf numFmtId="0" fontId="17" fillId="0" borderId="21" xfId="0" applyFont="1" applyBorder="1" applyAlignment="1">
      <alignment horizontal="left" vertical="top"/>
    </xf>
    <xf numFmtId="0" fontId="17" fillId="0" borderId="21" xfId="0" applyFont="1" applyBorder="1" applyAlignment="1">
      <alignment horizontal="left" vertical="top" wrapText="1"/>
    </xf>
    <xf numFmtId="167" fontId="19" fillId="0" borderId="21" xfId="0" applyNumberFormat="1" applyFont="1" applyBorder="1" applyAlignment="1">
      <alignment horizontal="left" vertical="top" wrapText="1"/>
    </xf>
    <xf numFmtId="0" fontId="17" fillId="0" borderId="18" xfId="0" applyFont="1" applyBorder="1" applyAlignment="1">
      <alignment horizontal="left" vertical="center"/>
    </xf>
    <xf numFmtId="0" fontId="52" fillId="0" borderId="0" xfId="10" applyFont="1" applyFill="1" applyAlignment="1">
      <alignment horizontal="center" vertical="center"/>
    </xf>
    <xf numFmtId="0" fontId="56" fillId="9" borderId="0" xfId="0" applyFont="1" applyFill="1"/>
    <xf numFmtId="0" fontId="55" fillId="10" borderId="26" xfId="3" applyFont="1" applyFill="1" applyBorder="1" applyAlignment="1">
      <alignment vertical="top"/>
    </xf>
    <xf numFmtId="0" fontId="55" fillId="10" borderId="28" xfId="3" applyFont="1" applyFill="1" applyBorder="1" applyAlignment="1">
      <alignment vertical="top"/>
    </xf>
    <xf numFmtId="0" fontId="21" fillId="0" borderId="30" xfId="0" applyFont="1" applyBorder="1"/>
    <xf numFmtId="0" fontId="55" fillId="10" borderId="30" xfId="3" applyFont="1" applyFill="1" applyBorder="1" applyAlignment="1">
      <alignment vertical="top"/>
    </xf>
    <xf numFmtId="0" fontId="55" fillId="10" borderId="0" xfId="3" applyFont="1" applyFill="1" applyBorder="1" applyAlignment="1">
      <alignment vertical="top"/>
    </xf>
    <xf numFmtId="0" fontId="55" fillId="10" borderId="35" xfId="3" applyFont="1" applyFill="1" applyBorder="1" applyAlignment="1">
      <alignment vertical="top"/>
    </xf>
    <xf numFmtId="0" fontId="55" fillId="10" borderId="25" xfId="3" applyFont="1" applyFill="1" applyBorder="1" applyAlignment="1">
      <alignment vertical="top"/>
    </xf>
    <xf numFmtId="49" fontId="37" fillId="0" borderId="0" xfId="0" applyNumberFormat="1" applyFont="1" applyAlignment="1">
      <alignment horizontal="left" vertical="center"/>
    </xf>
    <xf numFmtId="0" fontId="64" fillId="0" borderId="0" xfId="0" applyFont="1" applyAlignment="1">
      <alignment vertical="center"/>
    </xf>
    <xf numFmtId="0" fontId="0" fillId="0" borderId="0" xfId="0" applyAlignment="1">
      <alignment vertical="center"/>
    </xf>
    <xf numFmtId="3" fontId="21" fillId="0" borderId="21" xfId="0" applyNumberFormat="1" applyFont="1" applyBorder="1" applyAlignment="1">
      <alignment vertical="center"/>
    </xf>
    <xf numFmtId="0" fontId="55" fillId="10" borderId="29" xfId="3" applyFont="1" applyFill="1" applyBorder="1" applyAlignment="1">
      <alignment vertical="top"/>
    </xf>
    <xf numFmtId="0" fontId="55" fillId="10" borderId="18" xfId="3" applyFont="1" applyFill="1" applyBorder="1" applyAlignment="1">
      <alignment vertical="top"/>
    </xf>
    <xf numFmtId="0" fontId="64" fillId="0" borderId="18" xfId="0" applyFont="1" applyBorder="1" applyAlignment="1">
      <alignment vertical="center"/>
    </xf>
    <xf numFmtId="49" fontId="0" fillId="0" borderId="21" xfId="0" applyNumberFormat="1" applyBorder="1"/>
    <xf numFmtId="0" fontId="0" fillId="0" borderId="21" xfId="0" applyBorder="1"/>
    <xf numFmtId="3" fontId="37" fillId="0" borderId="21" xfId="0" applyNumberFormat="1" applyFont="1" applyBorder="1" applyAlignment="1">
      <alignment vertical="center"/>
    </xf>
    <xf numFmtId="0" fontId="65" fillId="0" borderId="0" xfId="0" applyFont="1"/>
    <xf numFmtId="0" fontId="66" fillId="0" borderId="0" xfId="10" applyFont="1" applyFill="1" applyAlignment="1">
      <alignment horizontal="center" vertical="center"/>
    </xf>
    <xf numFmtId="49" fontId="65" fillId="0" borderId="0" xfId="0" applyNumberFormat="1" applyFont="1" applyAlignment="1">
      <alignment horizontal="center" vertical="center" wrapText="1"/>
    </xf>
    <xf numFmtId="0" fontId="65" fillId="0" borderId="0" xfId="0" applyFont="1" applyAlignment="1">
      <alignment vertical="center" wrapText="1"/>
    </xf>
    <xf numFmtId="3" fontId="62" fillId="0" borderId="0" xfId="0" applyNumberFormat="1" applyFont="1" applyAlignment="1">
      <alignment vertical="top"/>
    </xf>
    <xf numFmtId="49" fontId="67" fillId="0" borderId="0" xfId="0" applyNumberFormat="1" applyFont="1" applyAlignment="1">
      <alignment horizontal="center" vertical="center" wrapText="1"/>
    </xf>
    <xf numFmtId="0" fontId="67" fillId="0" borderId="0" xfId="0" applyFont="1" applyAlignment="1">
      <alignment horizontal="left" vertical="center" wrapText="1" indent="1"/>
    </xf>
    <xf numFmtId="0" fontId="67" fillId="0" borderId="0" xfId="0" applyFont="1" applyAlignment="1">
      <alignment horizontal="left" vertical="center" wrapText="1" indent="5"/>
    </xf>
    <xf numFmtId="49" fontId="67" fillId="0" borderId="0" xfId="0" applyNumberFormat="1" applyFont="1" applyAlignment="1">
      <alignment horizontal="center" vertical="top" wrapText="1"/>
    </xf>
    <xf numFmtId="0" fontId="67" fillId="0" borderId="0" xfId="0" applyFont="1" applyAlignment="1">
      <alignment horizontal="left" vertical="center" wrapText="1" indent="10"/>
    </xf>
    <xf numFmtId="3" fontId="62" fillId="5" borderId="0" xfId="0" applyNumberFormat="1" applyFont="1" applyFill="1" applyAlignment="1">
      <alignment vertical="top"/>
    </xf>
    <xf numFmtId="0" fontId="68" fillId="0" borderId="0" xfId="0" applyFont="1"/>
    <xf numFmtId="0" fontId="58" fillId="10" borderId="0" xfId="3" applyFont="1" applyFill="1" applyBorder="1" applyAlignment="1">
      <alignment wrapText="1"/>
    </xf>
    <xf numFmtId="3" fontId="62" fillId="0" borderId="21" xfId="0" applyNumberFormat="1" applyFont="1" applyBorder="1" applyAlignment="1">
      <alignment vertical="top"/>
    </xf>
    <xf numFmtId="0" fontId="58" fillId="10" borderId="28" xfId="3" applyFont="1" applyFill="1" applyBorder="1" applyAlignment="1">
      <alignment vertical="top"/>
    </xf>
    <xf numFmtId="0" fontId="58" fillId="10" borderId="30" xfId="3" applyFont="1" applyFill="1" applyBorder="1" applyAlignment="1">
      <alignment wrapText="1"/>
    </xf>
    <xf numFmtId="0" fontId="58" fillId="10" borderId="36" xfId="3" applyFont="1" applyFill="1" applyBorder="1" applyAlignment="1">
      <alignment horizontal="center" wrapText="1"/>
    </xf>
    <xf numFmtId="0" fontId="58" fillId="10" borderId="30" xfId="3" applyFont="1" applyFill="1" applyBorder="1" applyAlignment="1">
      <alignment horizontal="center" wrapText="1"/>
    </xf>
    <xf numFmtId="0" fontId="58" fillId="10" borderId="33" xfId="3" applyFont="1" applyFill="1" applyBorder="1" applyAlignment="1">
      <alignment horizontal="center" wrapText="1"/>
    </xf>
    <xf numFmtId="0" fontId="58" fillId="10" borderId="33" xfId="3" applyFont="1" applyFill="1" applyBorder="1" applyAlignment="1">
      <alignment wrapText="1"/>
    </xf>
    <xf numFmtId="0" fontId="62" fillId="0" borderId="30" xfId="0" applyFont="1" applyBorder="1"/>
    <xf numFmtId="0" fontId="58" fillId="10" borderId="35" xfId="3" applyFont="1" applyFill="1" applyBorder="1" applyAlignment="1">
      <alignment vertical="top"/>
    </xf>
    <xf numFmtId="49" fontId="65" fillId="0" borderId="18" xfId="0" applyNumberFormat="1" applyFont="1" applyBorder="1" applyAlignment="1">
      <alignment horizontal="center" vertical="center" wrapText="1"/>
    </xf>
    <xf numFmtId="0" fontId="65" fillId="0" borderId="21" xfId="0" applyFont="1" applyBorder="1"/>
    <xf numFmtId="3" fontId="62" fillId="0" borderId="18" xfId="0" applyNumberFormat="1" applyFont="1" applyBorder="1" applyAlignment="1">
      <alignment vertical="top"/>
    </xf>
    <xf numFmtId="0" fontId="63" fillId="0" borderId="0" xfId="10" applyFont="1" applyFill="1" applyAlignment="1">
      <alignment horizontal="center" vertical="center"/>
    </xf>
    <xf numFmtId="0" fontId="58" fillId="10" borderId="0" xfId="3" applyFont="1" applyFill="1" applyBorder="1" applyAlignment="1">
      <alignment horizontal="right" vertical="center" wrapText="1"/>
    </xf>
    <xf numFmtId="0" fontId="69" fillId="0" borderId="0" xfId="0" applyFont="1" applyAlignment="1">
      <alignment horizontal="left" vertical="center"/>
    </xf>
    <xf numFmtId="0" fontId="68" fillId="0" borderId="0" xfId="0" applyFont="1" applyAlignment="1">
      <alignment horizontal="left" vertical="center"/>
    </xf>
    <xf numFmtId="0" fontId="70" fillId="0" borderId="0" xfId="0" applyFont="1" applyAlignment="1">
      <alignment horizontal="left" vertical="center"/>
    </xf>
    <xf numFmtId="0" fontId="70" fillId="0" borderId="18" xfId="0" applyFont="1" applyBorder="1" applyAlignment="1">
      <alignment horizontal="left" vertical="center"/>
    </xf>
    <xf numFmtId="3" fontId="62" fillId="0" borderId="18" xfId="0" applyNumberFormat="1" applyFont="1" applyBorder="1" applyAlignment="1">
      <alignment vertical="center"/>
    </xf>
    <xf numFmtId="0" fontId="71" fillId="0" borderId="20" xfId="0" applyFont="1" applyBorder="1" applyAlignment="1">
      <alignment horizontal="left" vertical="center"/>
    </xf>
    <xf numFmtId="0" fontId="17" fillId="0" borderId="21" xfId="0" applyFont="1" applyBorder="1"/>
    <xf numFmtId="3" fontId="61" fillId="0" borderId="21" xfId="0" applyNumberFormat="1" applyFont="1" applyBorder="1" applyAlignment="1">
      <alignment vertical="center"/>
    </xf>
    <xf numFmtId="0" fontId="62" fillId="0" borderId="0" xfId="0" applyFont="1" applyAlignment="1">
      <alignment vertical="center" wrapText="1"/>
    </xf>
    <xf numFmtId="41" fontId="62" fillId="0" borderId="0" xfId="1" applyFont="1" applyBorder="1" applyAlignment="1">
      <alignment vertical="center" wrapText="1"/>
    </xf>
    <xf numFmtId="41" fontId="62" fillId="5" borderId="0" xfId="1" applyFont="1" applyFill="1" applyAlignment="1">
      <alignment vertical="center"/>
    </xf>
    <xf numFmtId="0" fontId="65" fillId="0" borderId="0" xfId="0" applyFont="1" applyAlignment="1">
      <alignment vertical="center"/>
    </xf>
    <xf numFmtId="0" fontId="68" fillId="6" borderId="0" xfId="0" applyFont="1" applyFill="1" applyAlignment="1">
      <alignment horizontal="left" vertical="center" wrapText="1"/>
    </xf>
    <xf numFmtId="41" fontId="74" fillId="0" borderId="0" xfId="1" applyFont="1" applyAlignment="1">
      <alignment vertical="center"/>
    </xf>
    <xf numFmtId="0" fontId="58" fillId="10" borderId="0" xfId="3" applyFont="1" applyFill="1" applyBorder="1" applyAlignment="1">
      <alignment vertical="center"/>
    </xf>
    <xf numFmtId="0" fontId="58" fillId="10" borderId="15" xfId="3" applyFont="1" applyFill="1" applyBorder="1" applyAlignment="1">
      <alignment vertical="center"/>
    </xf>
    <xf numFmtId="0" fontId="58" fillId="10" borderId="16" xfId="3" applyFont="1" applyFill="1" applyBorder="1" applyAlignment="1">
      <alignment vertical="center"/>
    </xf>
    <xf numFmtId="41" fontId="62" fillId="0" borderId="21" xfId="1" applyFont="1" applyBorder="1" applyAlignment="1">
      <alignment vertical="center" wrapText="1"/>
    </xf>
    <xf numFmtId="0" fontId="58" fillId="10" borderId="33" xfId="3" applyFont="1" applyFill="1" applyBorder="1" applyAlignment="1">
      <alignment horizontal="center" vertical="top" wrapText="1"/>
    </xf>
    <xf numFmtId="41" fontId="62" fillId="5" borderId="21" xfId="1" applyFont="1" applyFill="1" applyBorder="1" applyAlignment="1">
      <alignment vertical="center"/>
    </xf>
    <xf numFmtId="0" fontId="58" fillId="10" borderId="30" xfId="3" applyFont="1" applyFill="1" applyBorder="1" applyAlignment="1">
      <alignment horizontal="center" vertical="top" wrapText="1"/>
    </xf>
    <xf numFmtId="0" fontId="65" fillId="0" borderId="30" xfId="0" applyFont="1" applyBorder="1"/>
    <xf numFmtId="0" fontId="58" fillId="10" borderId="32" xfId="3" applyFont="1" applyFill="1" applyBorder="1" applyAlignment="1">
      <alignment horizontal="center" vertical="top" wrapText="1"/>
    </xf>
    <xf numFmtId="41" fontId="61" fillId="0" borderId="21" xfId="1" applyFont="1" applyBorder="1" applyAlignment="1">
      <alignment vertical="center" wrapText="1"/>
    </xf>
    <xf numFmtId="41" fontId="0" fillId="0" borderId="21" xfId="1" applyFont="1" applyBorder="1"/>
    <xf numFmtId="0" fontId="68" fillId="6" borderId="18" xfId="0" applyFont="1" applyFill="1" applyBorder="1" applyAlignment="1">
      <alignment horizontal="left" vertical="center" wrapText="1"/>
    </xf>
    <xf numFmtId="41" fontId="73" fillId="0" borderId="20" xfId="1" applyFont="1" applyBorder="1" applyAlignment="1">
      <alignment vertical="center" wrapText="1"/>
    </xf>
    <xf numFmtId="41" fontId="72" fillId="0" borderId="20" xfId="1" applyFont="1" applyBorder="1" applyAlignment="1">
      <alignment horizontal="center" vertical="center" wrapText="1"/>
    </xf>
    <xf numFmtId="0" fontId="55" fillId="10" borderId="0" xfId="3" applyFont="1" applyFill="1" applyBorder="1" applyAlignment="1">
      <alignment wrapText="1"/>
    </xf>
    <xf numFmtId="0" fontId="55" fillId="10" borderId="0" xfId="3" applyFont="1" applyFill="1" applyBorder="1" applyAlignment="1">
      <alignment vertical="top" wrapText="1"/>
    </xf>
    <xf numFmtId="0" fontId="55" fillId="10" borderId="35" xfId="3" applyFont="1" applyFill="1" applyBorder="1" applyAlignment="1">
      <alignment vertical="top" wrapText="1"/>
    </xf>
    <xf numFmtId="0" fontId="55" fillId="10" borderId="30" xfId="3" applyFont="1" applyFill="1" applyBorder="1" applyAlignment="1">
      <alignment wrapText="1"/>
    </xf>
    <xf numFmtId="0" fontId="55" fillId="10" borderId="35" xfId="3" applyFont="1" applyFill="1" applyBorder="1" applyAlignment="1">
      <alignment wrapText="1"/>
    </xf>
    <xf numFmtId="0" fontId="55" fillId="10" borderId="25" xfId="3" applyFont="1" applyFill="1" applyBorder="1" applyAlignment="1">
      <alignment wrapText="1"/>
    </xf>
    <xf numFmtId="0" fontId="64" fillId="0" borderId="21" xfId="0" applyFont="1" applyBorder="1" applyAlignment="1">
      <alignment horizontal="left" vertical="center"/>
    </xf>
    <xf numFmtId="0" fontId="64" fillId="0" borderId="18" xfId="0" applyFont="1" applyBorder="1" applyAlignment="1">
      <alignment horizontal="left" vertical="center"/>
    </xf>
    <xf numFmtId="0" fontId="58" fillId="10" borderId="24" xfId="3" applyFont="1" applyFill="1" applyBorder="1" applyAlignment="1">
      <alignment horizontal="right" wrapText="1"/>
    </xf>
    <xf numFmtId="0" fontId="58" fillId="10" borderId="24" xfId="3" applyFont="1" applyFill="1" applyBorder="1"/>
    <xf numFmtId="0" fontId="58" fillId="10" borderId="30" xfId="3" applyFont="1" applyFill="1" applyBorder="1" applyAlignment="1">
      <alignment horizontal="right" wrapText="1"/>
    </xf>
    <xf numFmtId="0" fontId="58" fillId="10" borderId="25" xfId="3" applyFont="1" applyFill="1" applyBorder="1"/>
    <xf numFmtId="0" fontId="58" fillId="10" borderId="35" xfId="3" applyFont="1" applyFill="1" applyBorder="1" applyAlignment="1">
      <alignment horizontal="right" wrapText="1"/>
    </xf>
    <xf numFmtId="0" fontId="58" fillId="10" borderId="30" xfId="3" applyFont="1" applyFill="1" applyBorder="1" applyAlignment="1">
      <alignment vertical="top"/>
    </xf>
    <xf numFmtId="0" fontId="58" fillId="10" borderId="25" xfId="3" applyFont="1" applyFill="1" applyBorder="1" applyAlignment="1">
      <alignment vertical="top"/>
    </xf>
    <xf numFmtId="0" fontId="58" fillId="10" borderId="6" xfId="3" applyFont="1" applyFill="1" applyBorder="1" applyAlignment="1">
      <alignment vertical="center"/>
    </xf>
    <xf numFmtId="0" fontId="58" fillId="10" borderId="30" xfId="3" applyFont="1" applyFill="1" applyBorder="1" applyAlignment="1">
      <alignment vertical="center"/>
    </xf>
    <xf numFmtId="0" fontId="58" fillId="10" borderId="35" xfId="3" applyFont="1" applyFill="1" applyBorder="1" applyAlignment="1">
      <alignment vertical="center"/>
    </xf>
    <xf numFmtId="0" fontId="58" fillId="10" borderId="25" xfId="3" applyFont="1" applyFill="1" applyBorder="1" applyAlignment="1">
      <alignment vertical="center"/>
    </xf>
    <xf numFmtId="0" fontId="68" fillId="0" borderId="18" xfId="0" applyFont="1" applyBorder="1" applyAlignment="1">
      <alignment horizontal="left" vertical="center"/>
    </xf>
    <xf numFmtId="3" fontId="61" fillId="0" borderId="20" xfId="0" applyNumberFormat="1" applyFont="1" applyBorder="1" applyAlignment="1">
      <alignment vertical="center"/>
    </xf>
    <xf numFmtId="49" fontId="62" fillId="0" borderId="0" xfId="0" applyNumberFormat="1" applyFont="1" applyAlignment="1">
      <alignment horizontal="left" vertical="center"/>
    </xf>
    <xf numFmtId="0" fontId="69" fillId="0" borderId="0" xfId="0" applyFont="1" applyAlignment="1">
      <alignment horizontal="left" vertical="center" wrapText="1"/>
    </xf>
    <xf numFmtId="49" fontId="68" fillId="0" borderId="0" xfId="0" applyNumberFormat="1" applyFont="1" applyAlignment="1">
      <alignment horizontal="left" vertical="center"/>
    </xf>
    <xf numFmtId="49" fontId="62" fillId="0" borderId="18" xfId="0" applyNumberFormat="1" applyFont="1" applyBorder="1" applyAlignment="1">
      <alignment horizontal="left" vertical="center"/>
    </xf>
    <xf numFmtId="0" fontId="69" fillId="0" borderId="18" xfId="0" applyFont="1" applyBorder="1" applyAlignment="1">
      <alignment horizontal="left" vertical="center"/>
    </xf>
    <xf numFmtId="49" fontId="61" fillId="0" borderId="20" xfId="0" applyNumberFormat="1" applyFont="1" applyBorder="1" applyAlignment="1">
      <alignment horizontal="left" vertical="center"/>
    </xf>
    <xf numFmtId="0" fontId="62" fillId="4" borderId="0" xfId="0" applyFont="1" applyFill="1"/>
    <xf numFmtId="0" fontId="62" fillId="4" borderId="0" xfId="0" applyFont="1" applyFill="1" applyAlignment="1">
      <alignment vertical="center"/>
    </xf>
    <xf numFmtId="3" fontId="62" fillId="4" borderId="0" xfId="0" applyNumberFormat="1" applyFont="1" applyFill="1" applyAlignment="1">
      <alignment horizontal="right" vertical="center"/>
    </xf>
    <xf numFmtId="0" fontId="61" fillId="0" borderId="18" xfId="0" applyFont="1" applyBorder="1" applyAlignment="1">
      <alignment horizontal="left" vertical="center" wrapText="1"/>
    </xf>
    <xf numFmtId="3" fontId="71" fillId="0" borderId="18" xfId="0" applyNumberFormat="1" applyFont="1" applyBorder="1" applyAlignment="1">
      <alignment vertical="center"/>
    </xf>
    <xf numFmtId="3" fontId="69" fillId="0" borderId="0" xfId="0" applyNumberFormat="1" applyFont="1" applyAlignment="1">
      <alignment vertical="center"/>
    </xf>
    <xf numFmtId="0" fontId="62" fillId="0" borderId="18" xfId="0" applyFont="1" applyBorder="1" applyAlignment="1">
      <alignment horizontal="left" vertical="center" wrapText="1"/>
    </xf>
    <xf numFmtId="49" fontId="62" fillId="0" borderId="20" xfId="0" applyNumberFormat="1" applyFont="1" applyBorder="1" applyAlignment="1">
      <alignment horizontal="left" vertical="center"/>
    </xf>
    <xf numFmtId="0" fontId="61" fillId="0" borderId="20" xfId="0" applyFont="1" applyBorder="1" applyAlignment="1">
      <alignment horizontal="left" vertical="center" wrapText="1"/>
    </xf>
    <xf numFmtId="3" fontId="71" fillId="0" borderId="20" xfId="0" applyNumberFormat="1" applyFont="1" applyBorder="1" applyAlignment="1">
      <alignment vertical="center"/>
    </xf>
    <xf numFmtId="3" fontId="65" fillId="0" borderId="0" xfId="0" applyNumberFormat="1" applyFont="1" applyAlignment="1">
      <alignment vertical="center"/>
    </xf>
    <xf numFmtId="3" fontId="62" fillId="5" borderId="0" xfId="0" applyNumberFormat="1" applyFont="1" applyFill="1" applyAlignment="1">
      <alignment vertical="center"/>
    </xf>
    <xf numFmtId="49" fontId="61" fillId="0" borderId="18" xfId="0" applyNumberFormat="1" applyFont="1" applyBorder="1" applyAlignment="1">
      <alignment horizontal="left" vertical="center"/>
    </xf>
    <xf numFmtId="3" fontId="62" fillId="5" borderId="18" xfId="0" applyNumberFormat="1" applyFont="1" applyFill="1" applyBorder="1" applyAlignment="1">
      <alignment vertical="center"/>
    </xf>
    <xf numFmtId="3" fontId="62" fillId="5" borderId="21" xfId="0" applyNumberFormat="1" applyFont="1" applyFill="1" applyBorder="1" applyAlignment="1">
      <alignment vertical="center"/>
    </xf>
    <xf numFmtId="0" fontId="2" fillId="0" borderId="21" xfId="0" applyFont="1" applyBorder="1" applyAlignment="1">
      <alignment vertical="center" wrapText="1"/>
    </xf>
    <xf numFmtId="0" fontId="61" fillId="0" borderId="0" xfId="0" applyFont="1" applyAlignment="1">
      <alignment horizontal="left" vertical="center" wrapText="1"/>
    </xf>
    <xf numFmtId="0" fontId="40" fillId="0" borderId="21" xfId="0" applyFont="1" applyBorder="1"/>
    <xf numFmtId="49" fontId="61" fillId="0" borderId="0" xfId="0" applyNumberFormat="1" applyFont="1" applyAlignment="1">
      <alignment horizontal="left" vertical="center"/>
    </xf>
    <xf numFmtId="0" fontId="40" fillId="0" borderId="21" xfId="0" applyFont="1" applyBorder="1" applyAlignment="1">
      <alignment vertical="center"/>
    </xf>
    <xf numFmtId="0" fontId="21" fillId="4" borderId="0" xfId="0" applyFont="1" applyFill="1" applyAlignment="1">
      <alignment horizontal="center"/>
    </xf>
    <xf numFmtId="0" fontId="53" fillId="4" borderId="0" xfId="10" applyFont="1" applyFill="1" applyAlignment="1">
      <alignment horizontal="center" vertical="center"/>
    </xf>
    <xf numFmtId="0" fontId="21" fillId="4" borderId="0" xfId="0" applyFont="1" applyFill="1" applyAlignment="1">
      <alignment vertical="center"/>
    </xf>
    <xf numFmtId="3" fontId="21" fillId="4" borderId="0" xfId="0" applyNumberFormat="1" applyFont="1" applyFill="1" applyAlignment="1">
      <alignment horizontal="right" vertical="center"/>
    </xf>
    <xf numFmtId="3" fontId="21" fillId="5" borderId="0" xfId="0" applyNumberFormat="1" applyFont="1" applyFill="1" applyAlignment="1">
      <alignment vertical="center"/>
    </xf>
    <xf numFmtId="3" fontId="75" fillId="0" borderId="0" xfId="0" applyNumberFormat="1" applyFont="1" applyAlignment="1">
      <alignment vertical="center"/>
    </xf>
    <xf numFmtId="3" fontId="37" fillId="4" borderId="0" xfId="0" applyNumberFormat="1" applyFont="1" applyFill="1" applyAlignment="1">
      <alignment horizontal="right" vertical="center"/>
    </xf>
    <xf numFmtId="0" fontId="21" fillId="4" borderId="18" xfId="0" applyFont="1" applyFill="1" applyBorder="1" applyAlignment="1">
      <alignment horizontal="left" vertical="center"/>
    </xf>
    <xf numFmtId="0" fontId="21" fillId="4" borderId="18" xfId="0" applyFont="1" applyFill="1" applyBorder="1" applyAlignment="1">
      <alignment vertical="center"/>
    </xf>
    <xf numFmtId="3" fontId="21" fillId="5" borderId="18" xfId="0" applyNumberFormat="1" applyFont="1" applyFill="1" applyBorder="1" applyAlignment="1">
      <alignment vertical="center"/>
    </xf>
    <xf numFmtId="3" fontId="21" fillId="4" borderId="18" xfId="0" applyNumberFormat="1" applyFont="1" applyFill="1" applyBorder="1" applyAlignment="1">
      <alignment horizontal="right" vertical="center"/>
    </xf>
    <xf numFmtId="0" fontId="21" fillId="4" borderId="20" xfId="0" applyFont="1" applyFill="1" applyBorder="1" applyAlignment="1">
      <alignment horizontal="left" vertical="center"/>
    </xf>
    <xf numFmtId="3" fontId="21" fillId="5" borderId="20" xfId="0" applyNumberFormat="1" applyFont="1" applyFill="1" applyBorder="1" applyAlignment="1">
      <alignment vertical="center"/>
    </xf>
    <xf numFmtId="3" fontId="37" fillId="4" borderId="20" xfId="0" applyNumberFormat="1" applyFont="1" applyFill="1" applyBorder="1" applyAlignment="1">
      <alignment horizontal="right" vertical="center"/>
    </xf>
    <xf numFmtId="0" fontId="62" fillId="4" borderId="18" xfId="0" applyFont="1" applyFill="1" applyBorder="1" applyAlignment="1">
      <alignment vertical="center"/>
    </xf>
    <xf numFmtId="3" fontId="62" fillId="4" borderId="18" xfId="0" applyNumberFormat="1" applyFont="1" applyFill="1" applyBorder="1" applyAlignment="1">
      <alignment horizontal="right" vertical="center"/>
    </xf>
    <xf numFmtId="0" fontId="62" fillId="0" borderId="20" xfId="0" applyFont="1" applyBorder="1" applyAlignment="1">
      <alignment horizontal="left" vertical="center"/>
    </xf>
    <xf numFmtId="0" fontId="61" fillId="4" borderId="20" xfId="0" applyFont="1" applyFill="1" applyBorder="1" applyAlignment="1">
      <alignment vertical="center"/>
    </xf>
    <xf numFmtId="0" fontId="62" fillId="4" borderId="0" xfId="0" applyFont="1" applyFill="1" applyAlignment="1">
      <alignment horizontal="center"/>
    </xf>
    <xf numFmtId="0" fontId="62" fillId="0" borderId="18" xfId="0" applyFont="1" applyBorder="1" applyAlignment="1">
      <alignment horizontal="left" vertical="top"/>
    </xf>
    <xf numFmtId="0" fontId="62" fillId="0" borderId="20" xfId="0" applyFont="1" applyBorder="1" applyAlignment="1">
      <alignment horizontal="left" vertical="top"/>
    </xf>
    <xf numFmtId="0" fontId="58" fillId="10" borderId="0" xfId="3" applyFont="1" applyFill="1" applyBorder="1" applyAlignment="1"/>
    <xf numFmtId="0" fontId="58" fillId="10" borderId="0" xfId="3" applyFont="1" applyFill="1" applyBorder="1" applyAlignment="1">
      <alignment horizontal="left" wrapText="1"/>
    </xf>
    <xf numFmtId="0" fontId="58" fillId="10" borderId="18" xfId="3" applyFont="1" applyFill="1" applyBorder="1" applyAlignment="1">
      <alignment horizontal="right" wrapText="1"/>
    </xf>
    <xf numFmtId="0" fontId="61" fillId="4" borderId="0" xfId="0" applyFont="1" applyFill="1"/>
    <xf numFmtId="0" fontId="61" fillId="0" borderId="0" xfId="0" applyFont="1" applyAlignment="1">
      <alignment vertical="center"/>
    </xf>
    <xf numFmtId="0" fontId="62" fillId="4" borderId="0" xfId="0" applyFont="1" applyFill="1" applyAlignment="1">
      <alignment horizontal="left" vertical="center"/>
    </xf>
    <xf numFmtId="0" fontId="61" fillId="4" borderId="0" xfId="0" applyFont="1" applyFill="1" applyAlignment="1">
      <alignment vertical="center"/>
    </xf>
    <xf numFmtId="3" fontId="69" fillId="4" borderId="0" xfId="12" applyNumberFormat="1" applyFont="1" applyFill="1" applyAlignment="1">
      <alignment horizontal="right" vertical="center"/>
    </xf>
    <xf numFmtId="3" fontId="76" fillId="0" borderId="0" xfId="0" applyNumberFormat="1" applyFont="1" applyAlignment="1">
      <alignment vertical="center"/>
    </xf>
    <xf numFmtId="0" fontId="58" fillId="9" borderId="0" xfId="0" applyFont="1" applyFill="1"/>
    <xf numFmtId="0" fontId="58" fillId="9" borderId="18" xfId="0" applyFont="1" applyFill="1" applyBorder="1" applyAlignment="1">
      <alignment horizontal="center"/>
    </xf>
    <xf numFmtId="0" fontId="62" fillId="4" borderId="20" xfId="0" applyFont="1" applyFill="1" applyBorder="1" applyAlignment="1">
      <alignment horizontal="left" vertical="center"/>
    </xf>
    <xf numFmtId="0" fontId="58" fillId="9" borderId="0" xfId="0" applyFont="1" applyFill="1" applyAlignment="1">
      <alignment horizontal="center"/>
    </xf>
    <xf numFmtId="0" fontId="20" fillId="4" borderId="0" xfId="0" applyFont="1" applyFill="1" applyAlignment="1">
      <alignment vertical="top"/>
    </xf>
    <xf numFmtId="41" fontId="62" fillId="5" borderId="18" xfId="1" applyFont="1" applyFill="1" applyBorder="1" applyAlignment="1">
      <alignment vertical="center"/>
    </xf>
    <xf numFmtId="0" fontId="58" fillId="9" borderId="0" xfId="0" applyFont="1" applyFill="1" applyAlignment="1">
      <alignment horizontal="left"/>
    </xf>
    <xf numFmtId="0" fontId="51" fillId="10" borderId="0" xfId="3" applyFont="1" applyFill="1" applyBorder="1" applyAlignment="1">
      <alignment horizontal="center" vertical="center" wrapText="1"/>
    </xf>
    <xf numFmtId="0" fontId="63" fillId="0" borderId="0" xfId="0" applyFont="1" applyAlignment="1">
      <alignment horizontal="center" vertical="center"/>
    </xf>
    <xf numFmtId="0" fontId="71" fillId="0" borderId="0" xfId="0" applyFont="1" applyAlignment="1">
      <alignment horizontal="left" vertical="center" wrapText="1"/>
    </xf>
    <xf numFmtId="14" fontId="63" fillId="0" borderId="0" xfId="0" applyNumberFormat="1" applyFont="1" applyAlignment="1">
      <alignment horizontal="center" vertical="center"/>
    </xf>
    <xf numFmtId="0" fontId="61" fillId="0" borderId="0" xfId="1" applyNumberFormat="1" applyFont="1" applyAlignment="1">
      <alignment horizontal="center" vertical="center"/>
    </xf>
    <xf numFmtId="0" fontId="61" fillId="0" borderId="0" xfId="0" applyFont="1" applyAlignment="1">
      <alignment horizontal="center" vertical="center"/>
    </xf>
    <xf numFmtId="41" fontId="61" fillId="0" borderId="0" xfId="1" applyFont="1" applyAlignment="1">
      <alignment horizontal="center" vertical="top"/>
    </xf>
    <xf numFmtId="0" fontId="62" fillId="0" borderId="0" xfId="0" applyFont="1" applyAlignment="1">
      <alignment vertical="top"/>
    </xf>
    <xf numFmtId="41" fontId="62" fillId="5" borderId="0" xfId="1" applyFont="1" applyFill="1" applyAlignment="1">
      <alignment vertical="top"/>
    </xf>
    <xf numFmtId="41" fontId="62" fillId="0" borderId="0" xfId="1" applyFont="1" applyAlignment="1">
      <alignment horizontal="center" vertical="top"/>
    </xf>
    <xf numFmtId="3" fontId="62" fillId="0" borderId="0" xfId="0" applyNumberFormat="1" applyFont="1" applyAlignment="1">
      <alignment horizontal="center" vertical="center"/>
    </xf>
    <xf numFmtId="3" fontId="61" fillId="0" borderId="0" xfId="0" applyNumberFormat="1" applyFont="1" applyAlignment="1">
      <alignment horizontal="center" vertical="center"/>
    </xf>
    <xf numFmtId="41" fontId="62" fillId="0" borderId="0" xfId="0" applyNumberFormat="1" applyFont="1" applyAlignment="1">
      <alignment vertical="top"/>
    </xf>
    <xf numFmtId="0" fontId="68" fillId="0" borderId="0" xfId="0" applyFont="1" applyAlignment="1">
      <alignment horizontal="left" vertical="top" wrapText="1"/>
    </xf>
    <xf numFmtId="0" fontId="65" fillId="0" borderId="0" xfId="0" applyFont="1" applyAlignment="1">
      <alignment horizontal="center" vertical="center"/>
    </xf>
    <xf numFmtId="0" fontId="74" fillId="0" borderId="0" xfId="0" applyFont="1" applyAlignment="1">
      <alignment vertical="center"/>
    </xf>
    <xf numFmtId="0" fontId="61" fillId="0" borderId="0" xfId="0" applyFont="1" applyAlignment="1">
      <alignment vertical="top" wrapText="1"/>
    </xf>
    <xf numFmtId="0" fontId="62" fillId="0" borderId="0" xfId="0" applyFont="1" applyAlignment="1">
      <alignment vertical="top" wrapText="1"/>
    </xf>
    <xf numFmtId="41" fontId="62" fillId="0" borderId="0" xfId="1" applyFont="1"/>
    <xf numFmtId="3" fontId="62" fillId="0" borderId="0" xfId="0" applyNumberFormat="1" applyFont="1" applyAlignment="1">
      <alignment horizontal="center" vertical="top"/>
    </xf>
    <xf numFmtId="41" fontId="62" fillId="5" borderId="0" xfId="1" applyFont="1" applyFill="1"/>
    <xf numFmtId="41" fontId="62" fillId="0" borderId="0" xfId="1" applyFont="1" applyAlignment="1">
      <alignment horizontal="center" vertical="top" wrapText="1"/>
    </xf>
    <xf numFmtId="0" fontId="62" fillId="0" borderId="0" xfId="0" applyFont="1" applyAlignment="1">
      <alignment horizontal="center" vertical="top"/>
    </xf>
    <xf numFmtId="0" fontId="68" fillId="0" borderId="0" xfId="0" applyFont="1" applyAlignment="1">
      <alignment vertical="top" wrapText="1"/>
    </xf>
    <xf numFmtId="3" fontId="62" fillId="0" borderId="0" xfId="0" applyNumberFormat="1" applyFont="1" applyAlignment="1">
      <alignment horizontal="right" vertical="top"/>
    </xf>
    <xf numFmtId="0" fontId="65" fillId="0" borderId="0" xfId="0" applyFont="1" applyAlignment="1">
      <alignment horizontal="left" vertical="top"/>
    </xf>
    <xf numFmtId="0" fontId="65" fillId="0" borderId="0" xfId="0" applyFont="1" applyAlignment="1">
      <alignment vertical="top"/>
    </xf>
    <xf numFmtId="4" fontId="77" fillId="4" borderId="0" xfId="0" applyNumberFormat="1" applyFont="1" applyFill="1" applyAlignment="1">
      <alignment horizontal="center" vertical="top"/>
    </xf>
    <xf numFmtId="14" fontId="77" fillId="4" borderId="0" xfId="0" applyNumberFormat="1" applyFont="1" applyFill="1" applyAlignment="1">
      <alignment horizontal="center" vertical="center"/>
    </xf>
    <xf numFmtId="0" fontId="61" fillId="0" borderId="0" xfId="0" applyFont="1" applyAlignment="1">
      <alignment horizontal="left" vertical="top"/>
    </xf>
    <xf numFmtId="3" fontId="62" fillId="5" borderId="0" xfId="0" applyNumberFormat="1" applyFont="1" applyFill="1"/>
    <xf numFmtId="0" fontId="61" fillId="0" borderId="0" xfId="0" applyFont="1" applyAlignment="1">
      <alignment horizontal="center" vertical="top"/>
    </xf>
    <xf numFmtId="3" fontId="61" fillId="0" borderId="0" xfId="0" applyNumberFormat="1" applyFont="1" applyAlignment="1">
      <alignment horizontal="center" vertical="top"/>
    </xf>
    <xf numFmtId="3" fontId="61" fillId="0" borderId="0" xfId="0" applyNumberFormat="1" applyFont="1" applyAlignment="1">
      <alignment horizontal="right" vertical="top"/>
    </xf>
    <xf numFmtId="9" fontId="62" fillId="0" borderId="0" xfId="0" applyNumberFormat="1" applyFont="1" applyAlignment="1">
      <alignment horizontal="center" vertical="top"/>
    </xf>
    <xf numFmtId="0" fontId="58" fillId="9" borderId="0" xfId="0" applyFont="1" applyFill="1" applyAlignment="1">
      <alignment vertical="center"/>
    </xf>
    <xf numFmtId="0" fontId="58" fillId="9" borderId="0" xfId="0" applyFont="1" applyFill="1" applyAlignment="1">
      <alignment horizontal="center" vertical="center"/>
    </xf>
    <xf numFmtId="14" fontId="58" fillId="9" borderId="0" xfId="0" applyNumberFormat="1" applyFont="1" applyFill="1" applyAlignment="1">
      <alignment horizontal="right" vertical="center"/>
    </xf>
    <xf numFmtId="0" fontId="58" fillId="9" borderId="0" xfId="0" applyFont="1" applyFill="1" applyAlignment="1">
      <alignment horizontal="center" vertical="top"/>
    </xf>
    <xf numFmtId="0" fontId="59" fillId="9" borderId="1" xfId="0" applyFont="1" applyFill="1" applyBorder="1"/>
    <xf numFmtId="168" fontId="58" fillId="9" borderId="2" xfId="0" applyNumberFormat="1" applyFont="1" applyFill="1" applyBorder="1" applyAlignment="1">
      <alignment horizontal="center" vertical="center"/>
    </xf>
    <xf numFmtId="168" fontId="58" fillId="9" borderId="20" xfId="0" applyNumberFormat="1" applyFont="1" applyFill="1" applyBorder="1" applyAlignment="1">
      <alignment horizontal="center" vertical="center"/>
    </xf>
    <xf numFmtId="0" fontId="62" fillId="0" borderId="18" xfId="0" applyFont="1" applyBorder="1" applyAlignment="1">
      <alignment vertical="top"/>
    </xf>
    <xf numFmtId="0" fontId="62" fillId="0" borderId="18" xfId="0" applyFont="1" applyBorder="1"/>
    <xf numFmtId="41" fontId="62" fillId="0" borderId="18" xfId="1" applyFont="1" applyBorder="1" applyAlignment="1">
      <alignment horizontal="center" vertical="top"/>
    </xf>
    <xf numFmtId="0" fontId="65" fillId="0" borderId="20" xfId="0" applyFont="1" applyBorder="1" applyAlignment="1">
      <alignment horizontal="left" vertical="top"/>
    </xf>
    <xf numFmtId="0" fontId="74" fillId="0" borderId="20" xfId="0" applyFont="1" applyBorder="1" applyAlignment="1">
      <alignment vertical="top"/>
    </xf>
    <xf numFmtId="3" fontId="61" fillId="5" borderId="20" xfId="0" applyNumberFormat="1" applyFont="1" applyFill="1" applyBorder="1" applyAlignment="1">
      <alignment vertical="top"/>
    </xf>
    <xf numFmtId="0" fontId="61" fillId="0" borderId="20" xfId="0" applyFont="1" applyBorder="1" applyAlignment="1">
      <alignment vertical="top"/>
    </xf>
    <xf numFmtId="3" fontId="61" fillId="0" borderId="20" xfId="0" applyNumberFormat="1" applyFont="1" applyBorder="1" applyAlignment="1">
      <alignment horizontal="center" vertical="top"/>
    </xf>
    <xf numFmtId="41" fontId="61" fillId="0" borderId="20" xfId="1" applyFont="1" applyBorder="1" applyAlignment="1">
      <alignment horizontal="center" vertical="top"/>
    </xf>
    <xf numFmtId="0" fontId="62" fillId="0" borderId="18" xfId="0" applyFont="1" applyBorder="1" applyAlignment="1">
      <alignment vertical="top" wrapText="1"/>
    </xf>
    <xf numFmtId="41" fontId="62" fillId="5" borderId="18" xfId="1" applyFont="1" applyFill="1" applyBorder="1"/>
    <xf numFmtId="0" fontId="61" fillId="0" borderId="20" xfId="0" applyFont="1" applyBorder="1" applyAlignment="1">
      <alignment vertical="top" wrapText="1"/>
    </xf>
    <xf numFmtId="0" fontId="61" fillId="0" borderId="18" xfId="0" applyFont="1" applyBorder="1" applyAlignment="1">
      <alignment horizontal="left" vertical="top"/>
    </xf>
    <xf numFmtId="0" fontId="61" fillId="0" borderId="18" xfId="0" applyFont="1" applyBorder="1" applyAlignment="1">
      <alignment vertical="top" wrapText="1"/>
    </xf>
    <xf numFmtId="3" fontId="62" fillId="5" borderId="18" xfId="0" applyNumberFormat="1" applyFont="1" applyFill="1" applyBorder="1"/>
    <xf numFmtId="9" fontId="61" fillId="0" borderId="18" xfId="2" applyFont="1" applyBorder="1" applyAlignment="1">
      <alignment horizontal="right"/>
    </xf>
    <xf numFmtId="0" fontId="65" fillId="0" borderId="18" xfId="0" applyFont="1" applyBorder="1" applyAlignment="1">
      <alignment horizontal="center" vertical="center" wrapText="1"/>
    </xf>
    <xf numFmtId="0" fontId="69" fillId="6" borderId="18" xfId="0" applyFont="1" applyFill="1" applyBorder="1" applyAlignment="1">
      <alignment vertical="center" wrapText="1"/>
    </xf>
    <xf numFmtId="0" fontId="65" fillId="0" borderId="20" xfId="0" applyFont="1" applyBorder="1" applyAlignment="1">
      <alignment horizontal="center" vertical="center" wrapText="1"/>
    </xf>
    <xf numFmtId="0" fontId="69" fillId="6" borderId="20" xfId="0" applyFont="1" applyFill="1" applyBorder="1" applyAlignment="1">
      <alignment vertical="center" wrapText="1"/>
    </xf>
    <xf numFmtId="0" fontId="65" fillId="4" borderId="0" xfId="0" applyFont="1" applyFill="1"/>
    <xf numFmtId="41" fontId="62" fillId="4" borderId="0" xfId="1" applyFont="1" applyFill="1" applyBorder="1" applyAlignment="1">
      <alignment vertical="center" wrapText="1"/>
    </xf>
    <xf numFmtId="0" fontId="65" fillId="4" borderId="0" xfId="0" applyFont="1" applyFill="1" applyAlignment="1">
      <alignment vertical="center"/>
    </xf>
    <xf numFmtId="0" fontId="65" fillId="0" borderId="18" xfId="0" applyFont="1" applyBorder="1" applyAlignment="1">
      <alignment horizontal="left" vertical="top"/>
    </xf>
    <xf numFmtId="0" fontId="68" fillId="0" borderId="18" xfId="0" applyFont="1" applyBorder="1" applyAlignment="1">
      <alignment horizontal="left" vertical="center" wrapText="1" indent="2"/>
    </xf>
    <xf numFmtId="3" fontId="62" fillId="5" borderId="18" xfId="0" applyNumberFormat="1" applyFont="1" applyFill="1" applyBorder="1" applyAlignment="1">
      <alignment vertical="top"/>
    </xf>
    <xf numFmtId="0" fontId="65" fillId="4" borderId="18" xfId="0" applyFont="1" applyFill="1" applyBorder="1" applyAlignment="1">
      <alignment vertical="center" wrapText="1"/>
    </xf>
    <xf numFmtId="0" fontId="65" fillId="4" borderId="18" xfId="0" applyFont="1" applyFill="1" applyBorder="1" applyAlignment="1">
      <alignment horizontal="left" vertical="center"/>
    </xf>
    <xf numFmtId="1" fontId="61" fillId="0" borderId="18" xfId="0" applyNumberFormat="1" applyFont="1" applyBorder="1" applyAlignment="1">
      <alignment horizontal="left" vertical="center"/>
    </xf>
    <xf numFmtId="0" fontId="61" fillId="0" borderId="18" xfId="0" applyFont="1" applyBorder="1" applyAlignment="1">
      <alignment vertical="center"/>
    </xf>
    <xf numFmtId="1" fontId="61" fillId="0" borderId="20" xfId="0" applyNumberFormat="1" applyFont="1" applyBorder="1" applyAlignment="1">
      <alignment horizontal="left" vertical="center"/>
    </xf>
    <xf numFmtId="0" fontId="61" fillId="0" borderId="20" xfId="0" applyFont="1" applyBorder="1" applyAlignment="1">
      <alignment vertical="center"/>
    </xf>
    <xf numFmtId="3" fontId="62" fillId="5" borderId="20" xfId="0" applyNumberFormat="1" applyFont="1" applyFill="1" applyBorder="1" applyAlignment="1">
      <alignment vertical="center"/>
    </xf>
    <xf numFmtId="0" fontId="78" fillId="9" borderId="0" xfId="0" applyFont="1" applyFill="1" applyAlignment="1">
      <alignment horizontal="center" wrapText="1"/>
    </xf>
    <xf numFmtId="0" fontId="78" fillId="9" borderId="0" xfId="0" applyFont="1" applyFill="1"/>
    <xf numFmtId="0" fontId="78" fillId="9" borderId="0" xfId="0" applyFont="1" applyFill="1" applyAlignment="1">
      <alignment wrapText="1"/>
    </xf>
    <xf numFmtId="0" fontId="62" fillId="4" borderId="18" xfId="0" applyFont="1" applyFill="1" applyBorder="1" applyAlignment="1">
      <alignment horizontal="left" vertical="center"/>
    </xf>
    <xf numFmtId="0" fontId="61" fillId="4" borderId="20" xfId="0" applyFont="1" applyFill="1" applyBorder="1" applyAlignment="1">
      <alignment horizontal="left" vertical="center"/>
    </xf>
    <xf numFmtId="0" fontId="62" fillId="4" borderId="0" xfId="0" applyFont="1" applyFill="1" applyAlignment="1">
      <alignment vertical="center" wrapText="1"/>
    </xf>
    <xf numFmtId="3" fontId="61" fillId="4" borderId="20" xfId="0" applyNumberFormat="1" applyFont="1" applyFill="1" applyBorder="1" applyAlignment="1">
      <alignment horizontal="right" vertical="center"/>
    </xf>
    <xf numFmtId="0" fontId="61" fillId="0" borderId="21" xfId="0" applyFont="1" applyBorder="1" applyAlignment="1">
      <alignment vertical="center"/>
    </xf>
    <xf numFmtId="3" fontId="62" fillId="0" borderId="21" xfId="0" applyNumberFormat="1" applyFont="1" applyBorder="1" applyAlignment="1">
      <alignment vertical="center"/>
    </xf>
    <xf numFmtId="0" fontId="68" fillId="0" borderId="0" xfId="0" applyFont="1" applyAlignment="1">
      <alignment vertical="center"/>
    </xf>
    <xf numFmtId="49" fontId="65" fillId="0" borderId="0" xfId="0" applyNumberFormat="1" applyFont="1" applyAlignment="1">
      <alignment horizontal="left" vertical="center"/>
    </xf>
    <xf numFmtId="49" fontId="65" fillId="0" borderId="18" xfId="0" applyNumberFormat="1" applyFont="1" applyBorder="1" applyAlignment="1">
      <alignment horizontal="left" vertical="center"/>
    </xf>
    <xf numFmtId="41" fontId="21" fillId="0" borderId="0" xfId="1" applyFont="1" applyFill="1" applyBorder="1" applyAlignment="1">
      <alignment vertical="center"/>
    </xf>
    <xf numFmtId="0" fontId="37" fillId="4" borderId="20" xfId="0" applyFont="1" applyFill="1" applyBorder="1" applyAlignment="1">
      <alignment horizontal="right" vertical="center"/>
    </xf>
    <xf numFmtId="0" fontId="37" fillId="4" borderId="0" xfId="0" applyFont="1" applyFill="1" applyAlignment="1">
      <alignment horizontal="right" vertical="center"/>
    </xf>
    <xf numFmtId="0" fontId="20" fillId="0" borderId="0" xfId="8" applyFont="1" applyAlignment="1">
      <alignment horizontal="left"/>
    </xf>
    <xf numFmtId="0" fontId="18" fillId="0" borderId="0" xfId="0" applyFont="1" applyAlignment="1">
      <alignment horizontal="left"/>
    </xf>
    <xf numFmtId="10" fontId="17" fillId="4" borderId="0" xfId="2" applyNumberFormat="1" applyFont="1" applyFill="1"/>
    <xf numFmtId="9" fontId="58" fillId="10" borderId="0" xfId="3" applyNumberFormat="1" applyFont="1" applyFill="1" applyBorder="1" applyAlignment="1">
      <alignment horizontal="right" wrapText="1"/>
    </xf>
    <xf numFmtId="0" fontId="20" fillId="0" borderId="0" xfId="0" applyFont="1" applyAlignment="1">
      <alignment horizontal="left" vertical="center"/>
    </xf>
    <xf numFmtId="3" fontId="20" fillId="4" borderId="0" xfId="0" applyNumberFormat="1" applyFont="1" applyFill="1" applyAlignment="1">
      <alignment vertical="center"/>
    </xf>
    <xf numFmtId="3" fontId="61" fillId="0" borderId="0" xfId="0" applyNumberFormat="1" applyFont="1" applyAlignment="1">
      <alignment vertical="center"/>
    </xf>
    <xf numFmtId="41" fontId="71" fillId="0" borderId="20" xfId="19" applyFont="1" applyBorder="1" applyAlignment="1">
      <alignment horizontal="left" vertical="center"/>
    </xf>
    <xf numFmtId="0" fontId="58" fillId="10" borderId="18" xfId="3" applyFont="1" applyFill="1" applyBorder="1" applyAlignment="1">
      <alignment horizontal="center" wrapText="1"/>
    </xf>
    <xf numFmtId="0" fontId="65" fillId="0" borderId="0" xfId="0" applyFont="1" applyAlignment="1">
      <alignment horizontal="center" vertical="center" wrapText="1"/>
    </xf>
    <xf numFmtId="41" fontId="20" fillId="0" borderId="0" xfId="1" applyFont="1" applyAlignment="1">
      <alignment horizontal="center" vertical="top"/>
    </xf>
    <xf numFmtId="0" fontId="65" fillId="4" borderId="0" xfId="0" applyFont="1" applyFill="1" applyAlignment="1">
      <alignment horizontal="left" vertical="center" wrapText="1"/>
    </xf>
    <xf numFmtId="0" fontId="65" fillId="4" borderId="0" xfId="0" applyFont="1" applyFill="1" applyAlignment="1">
      <alignment vertical="center" wrapText="1"/>
    </xf>
    <xf numFmtId="0" fontId="65" fillId="0" borderId="0" xfId="0" applyFont="1" applyAlignment="1">
      <alignment horizontal="left" vertical="center"/>
    </xf>
    <xf numFmtId="0" fontId="68" fillId="0" borderId="0" xfId="0" applyFont="1" applyAlignment="1">
      <alignment horizontal="left" vertical="center" wrapText="1" indent="2"/>
    </xf>
    <xf numFmtId="0" fontId="65" fillId="4" borderId="0" xfId="0" applyFont="1" applyFill="1" applyAlignment="1">
      <alignment horizontal="left" vertical="center"/>
    </xf>
    <xf numFmtId="41" fontId="17" fillId="5" borderId="0" xfId="1" applyFont="1" applyFill="1" applyAlignment="1">
      <alignment vertical="top"/>
    </xf>
    <xf numFmtId="41" fontId="17" fillId="4" borderId="0" xfId="1" applyFont="1" applyFill="1" applyBorder="1" applyAlignment="1">
      <alignment horizontal="center" vertical="center"/>
    </xf>
    <xf numFmtId="0" fontId="65" fillId="4" borderId="0" xfId="0" applyFont="1" applyFill="1" applyAlignment="1">
      <alignment horizontal="left" vertical="top" wrapText="1"/>
    </xf>
    <xf numFmtId="0" fontId="70" fillId="0" borderId="0" xfId="0" applyFont="1" applyAlignment="1">
      <alignment horizontal="left" vertical="center" wrapText="1" indent="2"/>
    </xf>
    <xf numFmtId="0" fontId="68" fillId="0" borderId="0" xfId="0" applyFont="1" applyAlignment="1">
      <alignment horizontal="left" vertical="center" wrapText="1" indent="4"/>
    </xf>
    <xf numFmtId="0" fontId="65" fillId="4" borderId="0" xfId="0" applyFont="1" applyFill="1" applyAlignment="1">
      <alignment horizontal="left" vertical="top"/>
    </xf>
    <xf numFmtId="9" fontId="20" fillId="0" borderId="2" xfId="2" applyFont="1" applyBorder="1" applyAlignment="1">
      <alignment vertical="top"/>
    </xf>
    <xf numFmtId="0" fontId="74" fillId="4" borderId="0" xfId="0" applyFont="1" applyFill="1"/>
    <xf numFmtId="0" fontId="48" fillId="4" borderId="0" xfId="0" applyFont="1" applyFill="1" applyAlignment="1">
      <alignment horizontal="left"/>
    </xf>
    <xf numFmtId="0" fontId="48" fillId="0" borderId="0" xfId="0" applyFont="1" applyAlignment="1">
      <alignment horizontal="left"/>
    </xf>
    <xf numFmtId="41" fontId="37" fillId="4" borderId="0" xfId="0" applyNumberFormat="1" applyFont="1" applyFill="1" applyAlignment="1">
      <alignment vertical="top"/>
    </xf>
    <xf numFmtId="41" fontId="37" fillId="4" borderId="20" xfId="0" applyNumberFormat="1" applyFont="1" applyFill="1" applyBorder="1" applyAlignment="1">
      <alignment vertical="top"/>
    </xf>
    <xf numFmtId="41" fontId="37" fillId="4" borderId="21" xfId="0" applyNumberFormat="1" applyFont="1" applyFill="1" applyBorder="1" applyAlignment="1">
      <alignment vertical="top"/>
    </xf>
    <xf numFmtId="0" fontId="21" fillId="0" borderId="0" xfId="0" applyFont="1" applyAlignment="1">
      <alignment vertical="top" wrapText="1"/>
    </xf>
    <xf numFmtId="41" fontId="50" fillId="0" borderId="0" xfId="8" applyNumberFormat="1" applyFont="1" applyAlignment="1">
      <alignment vertical="center"/>
    </xf>
    <xf numFmtId="3" fontId="21" fillId="4" borderId="0" xfId="1" applyNumberFormat="1" applyFont="1" applyFill="1" applyAlignment="1">
      <alignment horizontal="right" vertical="top" wrapText="1"/>
    </xf>
    <xf numFmtId="3" fontId="21" fillId="4" borderId="18" xfId="1" applyNumberFormat="1" applyFont="1" applyFill="1" applyBorder="1" applyAlignment="1">
      <alignment horizontal="right" vertical="top" wrapText="1"/>
    </xf>
    <xf numFmtId="164" fontId="50" fillId="4" borderId="0" xfId="2" applyNumberFormat="1" applyFont="1" applyFill="1" applyBorder="1" applyAlignment="1" applyProtection="1">
      <alignment horizontal="right" vertical="center"/>
      <protection locked="0"/>
    </xf>
    <xf numFmtId="164" fontId="50" fillId="4" borderId="18" xfId="2" applyNumberFormat="1" applyFont="1" applyFill="1" applyBorder="1" applyAlignment="1" applyProtection="1">
      <alignment horizontal="right" vertical="center"/>
      <protection locked="0"/>
    </xf>
    <xf numFmtId="164" fontId="50" fillId="4" borderId="0" xfId="14" applyNumberFormat="1" applyFont="1" applyFill="1" applyBorder="1">
      <alignment horizontal="right" vertical="center"/>
      <protection locked="0"/>
    </xf>
    <xf numFmtId="164" fontId="50" fillId="4" borderId="18" xfId="14" applyNumberFormat="1" applyFont="1" applyFill="1" applyBorder="1">
      <alignment horizontal="right" vertical="center"/>
      <protection locked="0"/>
    </xf>
    <xf numFmtId="164" fontId="22" fillId="0" borderId="0" xfId="2" applyNumberFormat="1" applyFont="1" applyFill="1" applyBorder="1" applyAlignment="1">
      <alignment horizontal="right" vertical="center" wrapText="1"/>
    </xf>
    <xf numFmtId="164" fontId="17" fillId="4" borderId="0" xfId="1" applyNumberFormat="1" applyFont="1" applyFill="1" applyAlignment="1">
      <alignment horizontal="right"/>
    </xf>
    <xf numFmtId="164" fontId="17" fillId="4" borderId="0" xfId="2" applyNumberFormat="1" applyFont="1" applyFill="1" applyAlignment="1">
      <alignment horizontal="right"/>
    </xf>
    <xf numFmtId="164" fontId="17" fillId="4" borderId="0" xfId="16" applyNumberFormat="1" applyFont="1" applyFill="1" applyAlignment="1">
      <alignment horizontal="right"/>
    </xf>
    <xf numFmtId="164" fontId="17" fillId="0" borderId="0" xfId="2" applyNumberFormat="1" applyFont="1" applyFill="1" applyAlignment="1">
      <alignment horizontal="right"/>
    </xf>
    <xf numFmtId="41" fontId="21" fillId="5" borderId="0" xfId="19" applyFont="1" applyFill="1" applyBorder="1" applyAlignment="1">
      <alignment horizontal="right" vertical="center"/>
    </xf>
    <xf numFmtId="41" fontId="21" fillId="5" borderId="18" xfId="19" applyFont="1" applyFill="1" applyBorder="1" applyAlignment="1">
      <alignment horizontal="right" vertical="center"/>
    </xf>
    <xf numFmtId="0" fontId="21" fillId="4" borderId="0" xfId="0" applyFont="1" applyFill="1" applyAlignment="1">
      <alignment horizontal="center" vertical="center"/>
    </xf>
    <xf numFmtId="3" fontId="61" fillId="0" borderId="20" xfId="0" applyNumberFormat="1" applyFont="1" applyBorder="1" applyAlignment="1">
      <alignment horizontal="right" vertical="top"/>
    </xf>
    <xf numFmtId="3" fontId="65" fillId="0" borderId="0" xfId="1" applyNumberFormat="1" applyFont="1" applyBorder="1" applyAlignment="1">
      <alignment vertical="center" wrapText="1"/>
    </xf>
    <xf numFmtId="3" fontId="20" fillId="0" borderId="2" xfId="0" applyNumberFormat="1" applyFont="1" applyBorder="1" applyAlignment="1">
      <alignment horizontal="right" vertical="top"/>
    </xf>
    <xf numFmtId="0" fontId="81" fillId="0" borderId="0" xfId="0" applyFont="1" applyAlignment="1">
      <alignment vertical="center"/>
    </xf>
    <xf numFmtId="0" fontId="82" fillId="0" borderId="0" xfId="0" applyFont="1"/>
    <xf numFmtId="0" fontId="58" fillId="9" borderId="0" xfId="0" applyFont="1" applyFill="1" applyAlignment="1">
      <alignment horizontal="center" vertical="center" wrapText="1"/>
    </xf>
    <xf numFmtId="0" fontId="69" fillId="6" borderId="18" xfId="0" applyFont="1" applyFill="1" applyBorder="1" applyAlignment="1">
      <alignment horizontal="justify" vertical="center" wrapText="1"/>
    </xf>
    <xf numFmtId="0" fontId="69" fillId="6" borderId="20" xfId="0" applyFont="1" applyFill="1" applyBorder="1" applyAlignment="1">
      <alignment horizontal="justify" vertical="center" wrapText="1"/>
    </xf>
    <xf numFmtId="0" fontId="9" fillId="3" borderId="0" xfId="4" applyFill="1" applyAlignment="1">
      <alignment horizontal="left" vertical="center"/>
    </xf>
    <xf numFmtId="0" fontId="18" fillId="4" borderId="0" xfId="0" applyFont="1" applyFill="1" applyAlignment="1">
      <alignment horizontal="left"/>
    </xf>
    <xf numFmtId="0" fontId="84" fillId="4" borderId="0" xfId="8" applyFont="1" applyFill="1" applyAlignment="1">
      <alignment vertical="top" wrapText="1"/>
    </xf>
    <xf numFmtId="0" fontId="85" fillId="4" borderId="0" xfId="8" applyFont="1" applyFill="1" applyAlignment="1">
      <alignment vertical="top"/>
    </xf>
    <xf numFmtId="0" fontId="84" fillId="4" borderId="0" xfId="8" applyFont="1" applyFill="1" applyAlignment="1">
      <alignment vertical="top"/>
    </xf>
    <xf numFmtId="0" fontId="84" fillId="4" borderId="0" xfId="15" applyFont="1" applyFill="1" applyBorder="1" applyAlignment="1">
      <alignment vertical="top"/>
    </xf>
    <xf numFmtId="0" fontId="84" fillId="4" borderId="0" xfId="15" applyFont="1" applyFill="1" applyBorder="1" applyAlignment="1">
      <alignment vertical="center"/>
    </xf>
    <xf numFmtId="0" fontId="85" fillId="4" borderId="0" xfId="13" quotePrefix="1" applyFont="1" applyFill="1" applyAlignment="1">
      <alignment horizontal="center" vertical="top"/>
    </xf>
    <xf numFmtId="0" fontId="55" fillId="10" borderId="52" xfId="3" applyFont="1" applyFill="1" applyBorder="1" applyAlignment="1">
      <alignment horizontal="center" wrapText="1"/>
    </xf>
    <xf numFmtId="0" fontId="51" fillId="10" borderId="53" xfId="3" applyFont="1" applyFill="1" applyBorder="1" applyAlignment="1">
      <alignment horizontal="center" vertical="center" wrapText="1"/>
    </xf>
    <xf numFmtId="0" fontId="51" fillId="10" borderId="21" xfId="3" applyFont="1" applyFill="1" applyBorder="1" applyAlignment="1">
      <alignment horizontal="center" vertical="center" wrapText="1"/>
    </xf>
    <xf numFmtId="3" fontId="85" fillId="13" borderId="0" xfId="14" applyFont="1" applyFill="1" applyBorder="1" applyAlignment="1">
      <alignment horizontal="center" vertical="center"/>
      <protection locked="0"/>
    </xf>
    <xf numFmtId="3" fontId="85" fillId="13" borderId="0" xfId="14" applyFont="1" applyFill="1" applyBorder="1" applyAlignment="1">
      <alignment horizontal="center" vertical="top"/>
      <protection locked="0"/>
    </xf>
    <xf numFmtId="0" fontId="21" fillId="4" borderId="0" xfId="0" applyFont="1" applyFill="1" applyAlignment="1">
      <alignment vertical="center" wrapText="1"/>
    </xf>
    <xf numFmtId="0" fontId="21" fillId="4" borderId="0" xfId="0" applyFont="1" applyFill="1" applyAlignment="1">
      <alignment horizontal="left" vertical="center" wrapText="1" indent="1"/>
    </xf>
    <xf numFmtId="0" fontId="88" fillId="4" borderId="0" xfId="0" applyFont="1" applyFill="1"/>
    <xf numFmtId="41" fontId="61" fillId="0" borderId="20" xfId="1" applyFont="1" applyBorder="1" applyAlignment="1">
      <alignment horizontal="center" vertical="top" wrapText="1"/>
    </xf>
    <xf numFmtId="41" fontId="62" fillId="0" borderId="0" xfId="1" applyFont="1" applyAlignment="1">
      <alignment horizontal="right" vertical="top"/>
    </xf>
    <xf numFmtId="3" fontId="60" fillId="4" borderId="0" xfId="1" applyNumberFormat="1" applyFont="1" applyFill="1" applyBorder="1" applyAlignment="1">
      <alignment vertical="center" wrapText="1"/>
    </xf>
    <xf numFmtId="41" fontId="89" fillId="0" borderId="0" xfId="1" applyFont="1" applyBorder="1" applyAlignment="1">
      <alignment horizontal="right" vertical="center" wrapText="1"/>
    </xf>
    <xf numFmtId="41" fontId="60" fillId="4" borderId="0" xfId="1" applyFont="1" applyFill="1" applyBorder="1" applyAlignment="1">
      <alignment vertical="center" wrapText="1"/>
    </xf>
    <xf numFmtId="41" fontId="65" fillId="0" borderId="0" xfId="1" applyFont="1" applyBorder="1" applyAlignment="1">
      <alignment vertical="center"/>
    </xf>
    <xf numFmtId="41" fontId="65" fillId="0" borderId="0" xfId="1" applyFont="1" applyBorder="1" applyAlignment="1">
      <alignment horizontal="center" vertical="center" wrapText="1"/>
    </xf>
    <xf numFmtId="41" fontId="69" fillId="4" borderId="0" xfId="1" applyFont="1" applyFill="1" applyAlignment="1">
      <alignment horizontal="right" vertical="center"/>
    </xf>
    <xf numFmtId="41" fontId="60" fillId="4" borderId="0" xfId="1" applyFont="1" applyFill="1" applyBorder="1" applyAlignment="1">
      <alignment horizontal="center" vertical="center" wrapText="1"/>
    </xf>
    <xf numFmtId="41" fontId="91" fillId="5" borderId="0" xfId="1" applyFont="1" applyFill="1" applyAlignment="1">
      <alignment vertical="top"/>
    </xf>
    <xf numFmtId="41" fontId="65" fillId="0" borderId="0" xfId="1" applyFont="1" applyBorder="1" applyAlignment="1">
      <alignment vertical="center" wrapText="1"/>
    </xf>
    <xf numFmtId="41" fontId="90" fillId="0" borderId="0" xfId="1" applyFont="1" applyBorder="1" applyAlignment="1">
      <alignment vertical="center" wrapText="1"/>
    </xf>
    <xf numFmtId="41" fontId="90" fillId="0" borderId="0" xfId="1" applyFont="1" applyBorder="1" applyAlignment="1">
      <alignment horizontal="center" vertical="center" wrapText="1"/>
    </xf>
    <xf numFmtId="41" fontId="92" fillId="12" borderId="0" xfId="1" applyFont="1" applyFill="1" applyAlignment="1">
      <alignment vertical="center"/>
    </xf>
    <xf numFmtId="41" fontId="17" fillId="5" borderId="50" xfId="1" applyFont="1" applyFill="1" applyBorder="1" applyAlignment="1">
      <alignment vertical="top"/>
    </xf>
    <xf numFmtId="41" fontId="20" fillId="0" borderId="2" xfId="1" applyFont="1" applyBorder="1" applyAlignment="1">
      <alignment vertical="top"/>
    </xf>
    <xf numFmtId="41" fontId="17" fillId="4" borderId="0" xfId="1" applyFont="1" applyFill="1" applyBorder="1" applyAlignment="1">
      <alignment horizontal="right" vertical="center" wrapText="1"/>
    </xf>
    <xf numFmtId="41" fontId="17" fillId="4" borderId="0" xfId="1" applyFont="1" applyFill="1" applyBorder="1" applyAlignment="1">
      <alignment horizontal="right" vertical="center"/>
    </xf>
    <xf numFmtId="41" fontId="60" fillId="4" borderId="0" xfId="1" applyFont="1" applyFill="1" applyBorder="1" applyAlignment="1">
      <alignment horizontal="right" vertical="center" wrapText="1"/>
    </xf>
    <xf numFmtId="41" fontId="65" fillId="0" borderId="0" xfId="1" applyFont="1" applyBorder="1" applyAlignment="1">
      <alignment horizontal="right" vertical="center" wrapText="1"/>
    </xf>
    <xf numFmtId="41" fontId="65" fillId="4" borderId="0" xfId="1" applyFont="1" applyFill="1" applyBorder="1" applyAlignment="1">
      <alignment horizontal="right" vertical="center" wrapText="1"/>
    </xf>
    <xf numFmtId="41" fontId="65" fillId="0" borderId="0" xfId="1" applyFont="1" applyAlignment="1">
      <alignment horizontal="right"/>
    </xf>
    <xf numFmtId="41" fontId="60" fillId="4" borderId="0" xfId="1" quotePrefix="1" applyFont="1" applyFill="1" applyBorder="1" applyAlignment="1">
      <alignment horizontal="right" vertical="center" wrapText="1"/>
    </xf>
    <xf numFmtId="41" fontId="17" fillId="5" borderId="0" xfId="1" applyFont="1" applyFill="1" applyAlignment="1">
      <alignment horizontal="right" vertical="top"/>
    </xf>
    <xf numFmtId="41" fontId="14" fillId="0" borderId="0" xfId="1" applyFont="1" applyBorder="1" applyAlignment="1">
      <alignment horizontal="right" vertical="center" wrapText="1"/>
    </xf>
    <xf numFmtId="41" fontId="14" fillId="4" borderId="0" xfId="1" applyFont="1" applyFill="1" applyBorder="1" applyAlignment="1">
      <alignment horizontal="right" vertical="center" wrapText="1"/>
    </xf>
    <xf numFmtId="41" fontId="69" fillId="4" borderId="0" xfId="1" applyFont="1" applyFill="1" applyBorder="1" applyAlignment="1">
      <alignment horizontal="right" vertical="center" wrapText="1"/>
    </xf>
    <xf numFmtId="41" fontId="62" fillId="4" borderId="0" xfId="1" applyFont="1" applyFill="1" applyBorder="1" applyAlignment="1">
      <alignment horizontal="right" vertical="center" wrapText="1"/>
    </xf>
    <xf numFmtId="41" fontId="62" fillId="4" borderId="0" xfId="1" quotePrefix="1" applyFont="1" applyFill="1" applyBorder="1" applyAlignment="1">
      <alignment horizontal="right" vertical="center" wrapText="1"/>
    </xf>
    <xf numFmtId="3" fontId="21" fillId="0" borderId="18" xfId="0" applyNumberFormat="1" applyFont="1" applyBorder="1" applyAlignment="1">
      <alignment vertical="center"/>
    </xf>
    <xf numFmtId="3" fontId="37" fillId="0" borderId="20" xfId="0" applyNumberFormat="1" applyFont="1" applyBorder="1" applyAlignment="1">
      <alignment vertical="center"/>
    </xf>
    <xf numFmtId="3" fontId="64" fillId="0" borderId="0" xfId="0" applyNumberFormat="1" applyFont="1" applyAlignment="1">
      <alignment vertical="center"/>
    </xf>
    <xf numFmtId="3" fontId="68" fillId="0" borderId="18" xfId="0" applyNumberFormat="1" applyFont="1" applyBorder="1" applyAlignment="1">
      <alignment vertical="center"/>
    </xf>
    <xf numFmtId="3" fontId="61" fillId="0" borderId="21" xfId="1" applyNumberFormat="1" applyFont="1" applyBorder="1" applyAlignment="1">
      <alignment vertical="center"/>
    </xf>
    <xf numFmtId="3" fontId="62" fillId="0" borderId="0" xfId="1" applyNumberFormat="1" applyFont="1" applyBorder="1" applyAlignment="1">
      <alignment vertical="center"/>
    </xf>
    <xf numFmtId="3" fontId="61" fillId="0" borderId="0" xfId="1" applyNumberFormat="1" applyFont="1" applyBorder="1" applyAlignment="1">
      <alignment vertical="center"/>
    </xf>
    <xf numFmtId="164" fontId="37" fillId="4" borderId="21" xfId="2" applyNumberFormat="1" applyFont="1" applyFill="1" applyBorder="1" applyAlignment="1">
      <alignment vertical="center"/>
    </xf>
    <xf numFmtId="3" fontId="85" fillId="4" borderId="0" xfId="14" applyFont="1" applyFill="1" applyBorder="1">
      <alignment horizontal="right" vertical="center"/>
      <protection locked="0"/>
    </xf>
    <xf numFmtId="164" fontId="85" fillId="4" borderId="0" xfId="14" applyNumberFormat="1" applyFont="1" applyFill="1" applyBorder="1">
      <alignment horizontal="right" vertical="center"/>
      <protection locked="0"/>
    </xf>
    <xf numFmtId="164" fontId="85" fillId="4" borderId="0" xfId="14" applyNumberFormat="1" applyFont="1" applyFill="1" applyBorder="1" applyAlignment="1">
      <alignment horizontal="right" vertical="top"/>
      <protection locked="0"/>
    </xf>
    <xf numFmtId="3" fontId="85" fillId="4" borderId="0" xfId="14" applyFont="1" applyFill="1" applyBorder="1" applyAlignment="1">
      <alignment horizontal="right" vertical="top"/>
      <protection locked="0"/>
    </xf>
    <xf numFmtId="0" fontId="21" fillId="4" borderId="0" xfId="0" applyFont="1" applyFill="1" applyAlignment="1">
      <alignment horizontal="justify" vertical="top" wrapText="1"/>
    </xf>
    <xf numFmtId="0" fontId="43" fillId="9" borderId="0" xfId="5" applyFont="1" applyFill="1" applyBorder="1" applyAlignment="1">
      <alignment horizontal="left" vertical="center" wrapText="1"/>
    </xf>
    <xf numFmtId="0" fontId="44" fillId="11" borderId="0" xfId="5" applyFont="1" applyFill="1" applyBorder="1" applyAlignment="1" applyProtection="1">
      <alignment horizontal="left" vertical="center" wrapText="1"/>
    </xf>
    <xf numFmtId="0" fontId="51" fillId="10" borderId="0" xfId="3" applyFont="1" applyFill="1" applyBorder="1" applyAlignment="1">
      <alignment horizontal="center" wrapText="1"/>
    </xf>
    <xf numFmtId="0" fontId="51" fillId="10" borderId="18" xfId="3" applyFont="1" applyFill="1" applyBorder="1" applyAlignment="1">
      <alignment horizontal="center" wrapText="1"/>
    </xf>
    <xf numFmtId="0" fontId="51" fillId="10" borderId="0" xfId="3" applyFont="1" applyFill="1" applyBorder="1" applyAlignment="1">
      <alignment horizontal="center" vertical="center" wrapText="1"/>
    </xf>
    <xf numFmtId="0" fontId="51" fillId="10" borderId="18" xfId="3" applyFont="1" applyFill="1" applyBorder="1" applyAlignment="1">
      <alignment horizontal="center" vertical="center" wrapText="1"/>
    </xf>
    <xf numFmtId="0" fontId="55" fillId="9" borderId="0" xfId="0" applyFont="1" applyFill="1" applyAlignment="1">
      <alignment horizontal="left"/>
    </xf>
    <xf numFmtId="0" fontId="49" fillId="4" borderId="21" xfId="8" applyFont="1" applyFill="1" applyBorder="1" applyAlignment="1">
      <alignment horizontal="left" vertical="center" wrapText="1"/>
    </xf>
    <xf numFmtId="0" fontId="49" fillId="4" borderId="0" xfId="8" applyFont="1" applyFill="1" applyAlignment="1">
      <alignment horizontal="left" vertical="center" wrapText="1"/>
    </xf>
    <xf numFmtId="0" fontId="55" fillId="9" borderId="0" xfId="0" applyFont="1" applyFill="1" applyAlignment="1">
      <alignment horizontal="center" wrapText="1"/>
    </xf>
    <xf numFmtId="0" fontId="21" fillId="0" borderId="0" xfId="0" applyFont="1" applyAlignment="1">
      <alignment horizontal="left" vertical="top" wrapText="1"/>
    </xf>
    <xf numFmtId="0" fontId="55" fillId="9" borderId="18" xfId="0" applyFont="1" applyFill="1" applyBorder="1" applyAlignment="1">
      <alignment horizontal="center" vertical="center" wrapText="1"/>
    </xf>
    <xf numFmtId="0" fontId="55" fillId="9" borderId="18" xfId="0" applyFont="1" applyFill="1" applyBorder="1" applyAlignment="1">
      <alignment horizontal="center" vertical="center"/>
    </xf>
    <xf numFmtId="0" fontId="55" fillId="9" borderId="0" xfId="0" applyFont="1" applyFill="1" applyAlignment="1">
      <alignment horizontal="center" vertical="center"/>
    </xf>
    <xf numFmtId="0" fontId="55" fillId="9" borderId="21" xfId="0" applyFont="1" applyFill="1" applyBorder="1" applyAlignment="1">
      <alignment horizontal="center" wrapText="1"/>
    </xf>
    <xf numFmtId="0" fontId="55" fillId="9" borderId="18" xfId="0" applyFont="1" applyFill="1" applyBorder="1" applyAlignment="1">
      <alignment horizontal="center" wrapText="1"/>
    </xf>
    <xf numFmtId="0" fontId="55" fillId="9" borderId="0" xfId="11" applyFont="1" applyFill="1" applyAlignment="1">
      <alignment horizontal="left"/>
    </xf>
    <xf numFmtId="0" fontId="54" fillId="9" borderId="0" xfId="0" applyFont="1" applyFill="1" applyAlignment="1">
      <alignment horizontal="left"/>
    </xf>
    <xf numFmtId="0" fontId="55" fillId="10" borderId="0" xfId="3" applyFont="1" applyFill="1" applyBorder="1" applyAlignment="1">
      <alignment horizontal="left" vertical="center" wrapText="1"/>
    </xf>
    <xf numFmtId="0" fontId="58" fillId="10" borderId="0" xfId="3" applyFont="1" applyFill="1" applyBorder="1" applyAlignment="1">
      <alignment horizontal="center" wrapText="1"/>
    </xf>
    <xf numFmtId="0" fontId="58" fillId="10" borderId="18" xfId="3" applyFont="1" applyFill="1" applyBorder="1" applyAlignment="1">
      <alignment horizontal="center" wrapText="1"/>
    </xf>
    <xf numFmtId="0" fontId="58" fillId="10" borderId="0" xfId="3" applyFont="1" applyFill="1" applyBorder="1" applyAlignment="1">
      <alignment horizontal="center" vertical="center" wrapText="1"/>
    </xf>
    <xf numFmtId="0" fontId="58" fillId="10" borderId="18" xfId="3" applyFont="1" applyFill="1" applyBorder="1" applyAlignment="1">
      <alignment horizontal="center" vertical="center" wrapText="1"/>
    </xf>
    <xf numFmtId="0" fontId="58" fillId="10" borderId="0" xfId="3" applyFont="1" applyFill="1" applyBorder="1" applyAlignment="1">
      <alignment horizontal="center"/>
    </xf>
    <xf numFmtId="0" fontId="58" fillId="10" borderId="18" xfId="3" applyFont="1" applyFill="1" applyBorder="1" applyAlignment="1">
      <alignment horizontal="center"/>
    </xf>
    <xf numFmtId="0" fontId="58" fillId="9" borderId="18" xfId="0" applyFont="1" applyFill="1" applyBorder="1" applyAlignment="1">
      <alignment horizontal="center" vertical="center" wrapText="1"/>
    </xf>
    <xf numFmtId="9" fontId="58" fillId="10" borderId="0" xfId="3" applyNumberFormat="1" applyFont="1" applyFill="1" applyBorder="1" applyAlignment="1">
      <alignment horizontal="left"/>
    </xf>
    <xf numFmtId="9" fontId="58" fillId="10" borderId="21" xfId="3" applyNumberFormat="1" applyFont="1" applyFill="1" applyBorder="1" applyAlignment="1">
      <alignment horizontal="center" wrapText="1"/>
    </xf>
    <xf numFmtId="9" fontId="58" fillId="10" borderId="18" xfId="3" applyNumberFormat="1" applyFont="1" applyFill="1" applyBorder="1" applyAlignment="1">
      <alignment horizontal="center" wrapText="1"/>
    </xf>
    <xf numFmtId="9" fontId="58" fillId="10" borderId="0" xfId="3" applyNumberFormat="1" applyFont="1" applyFill="1" applyBorder="1" applyAlignment="1">
      <alignment horizontal="right" wrapText="1"/>
    </xf>
    <xf numFmtId="0" fontId="55" fillId="10" borderId="30" xfId="3" applyFont="1" applyFill="1" applyBorder="1" applyAlignment="1">
      <alignment horizontal="center" vertical="top"/>
    </xf>
    <xf numFmtId="0" fontId="55" fillId="10" borderId="0" xfId="3" applyFont="1" applyFill="1" applyBorder="1" applyAlignment="1">
      <alignment horizontal="center" vertical="top"/>
    </xf>
    <xf numFmtId="0" fontId="55" fillId="10" borderId="24" xfId="3" applyFont="1" applyFill="1" applyBorder="1" applyAlignment="1">
      <alignment horizontal="center" vertical="top"/>
    </xf>
    <xf numFmtId="0" fontId="55" fillId="10" borderId="30" xfId="3" applyFont="1" applyFill="1" applyBorder="1" applyAlignment="1">
      <alignment horizontal="center" wrapText="1"/>
    </xf>
    <xf numFmtId="0" fontId="55" fillId="10" borderId="27" xfId="3" applyFont="1" applyFill="1" applyBorder="1" applyAlignment="1">
      <alignment horizontal="center" wrapText="1"/>
    </xf>
    <xf numFmtId="0" fontId="55" fillId="10" borderId="25" xfId="3" applyFont="1" applyFill="1" applyBorder="1" applyAlignment="1">
      <alignment horizontal="center" wrapText="1"/>
    </xf>
    <xf numFmtId="0" fontId="55" fillId="10" borderId="0" xfId="3" applyFont="1" applyFill="1" applyBorder="1" applyAlignment="1">
      <alignment horizontal="left"/>
    </xf>
    <xf numFmtId="0" fontId="55" fillId="10" borderId="24" xfId="3" applyFont="1" applyFill="1" applyBorder="1" applyAlignment="1">
      <alignment horizontal="left"/>
    </xf>
    <xf numFmtId="0" fontId="55" fillId="10" borderId="33" xfId="3" applyFont="1" applyFill="1" applyBorder="1" applyAlignment="1">
      <alignment horizontal="center" vertical="top"/>
    </xf>
    <xf numFmtId="0" fontId="55" fillId="10" borderId="34" xfId="3" applyFont="1" applyFill="1" applyBorder="1" applyAlignment="1">
      <alignment horizontal="center" vertical="top"/>
    </xf>
    <xf numFmtId="0" fontId="55" fillId="10" borderId="32" xfId="3" applyFont="1" applyFill="1" applyBorder="1" applyAlignment="1">
      <alignment horizontal="center" wrapText="1"/>
    </xf>
    <xf numFmtId="0" fontId="55" fillId="10" borderId="35" xfId="3" applyFont="1" applyFill="1" applyBorder="1" applyAlignment="1">
      <alignment horizontal="center" wrapText="1"/>
    </xf>
    <xf numFmtId="0" fontId="55" fillId="10" borderId="28" xfId="3" applyFont="1" applyFill="1" applyBorder="1" applyAlignment="1">
      <alignment horizontal="center" wrapText="1"/>
    </xf>
    <xf numFmtId="0" fontId="55" fillId="10" borderId="21" xfId="3" applyFont="1" applyFill="1" applyBorder="1" applyAlignment="1">
      <alignment horizontal="center" vertical="top"/>
    </xf>
    <xf numFmtId="0" fontId="58" fillId="10" borderId="30" xfId="3" applyFont="1" applyFill="1" applyBorder="1" applyAlignment="1">
      <alignment horizontal="left" vertical="top"/>
    </xf>
    <xf numFmtId="0" fontId="58" fillId="10" borderId="0" xfId="3" applyFont="1" applyFill="1" applyBorder="1" applyAlignment="1">
      <alignment horizontal="left" vertical="top"/>
    </xf>
    <xf numFmtId="0" fontId="58" fillId="10" borderId="0" xfId="3" applyFont="1" applyFill="1" applyBorder="1" applyAlignment="1">
      <alignment horizontal="left"/>
    </xf>
    <xf numFmtId="0" fontId="58" fillId="10" borderId="33" xfId="3" applyFont="1" applyFill="1" applyBorder="1" applyAlignment="1">
      <alignment horizontal="left" vertical="top"/>
    </xf>
    <xf numFmtId="0" fontId="58" fillId="10" borderId="21" xfId="3" applyFont="1" applyFill="1" applyBorder="1" applyAlignment="1">
      <alignment horizontal="left" vertical="top"/>
    </xf>
    <xf numFmtId="0" fontId="58" fillId="10" borderId="37" xfId="3" applyFont="1" applyFill="1" applyBorder="1" applyAlignment="1">
      <alignment horizontal="left" wrapText="1"/>
    </xf>
    <xf numFmtId="0" fontId="58" fillId="10" borderId="20" xfId="3" applyFont="1" applyFill="1" applyBorder="1" applyAlignment="1">
      <alignment horizontal="left" wrapText="1"/>
    </xf>
    <xf numFmtId="0" fontId="58" fillId="10" borderId="33" xfId="3" applyFont="1" applyFill="1" applyBorder="1" applyAlignment="1">
      <alignment horizontal="center" wrapText="1"/>
    </xf>
    <xf numFmtId="0" fontId="58" fillId="10" borderId="30" xfId="3" applyFont="1" applyFill="1" applyBorder="1" applyAlignment="1">
      <alignment horizontal="center" wrapText="1"/>
    </xf>
    <xf numFmtId="0" fontId="58" fillId="10" borderId="25" xfId="3" applyFont="1" applyFill="1" applyBorder="1" applyAlignment="1">
      <alignment horizontal="center" wrapText="1"/>
    </xf>
    <xf numFmtId="0" fontId="58" fillId="10" borderId="21" xfId="3" applyFont="1" applyFill="1" applyBorder="1" applyAlignment="1">
      <alignment horizontal="center" vertical="center" wrapText="1"/>
    </xf>
    <xf numFmtId="0" fontId="42" fillId="0" borderId="0" xfId="0" applyFont="1" applyAlignment="1">
      <alignment horizontal="center" vertical="center"/>
    </xf>
    <xf numFmtId="0" fontId="58" fillId="10" borderId="30" xfId="3" applyFont="1" applyFill="1" applyBorder="1" applyAlignment="1">
      <alignment horizontal="center" vertical="center"/>
    </xf>
    <xf numFmtId="0" fontId="58" fillId="10" borderId="0" xfId="3" applyFont="1" applyFill="1" applyBorder="1" applyAlignment="1">
      <alignment horizontal="center" vertical="center"/>
    </xf>
    <xf numFmtId="0" fontId="58" fillId="10" borderId="15" xfId="3" applyFont="1" applyFill="1" applyBorder="1" applyAlignment="1">
      <alignment horizontal="center" vertical="center"/>
    </xf>
    <xf numFmtId="0" fontId="58" fillId="10" borderId="37" xfId="3" applyFont="1" applyFill="1" applyBorder="1" applyAlignment="1">
      <alignment horizontal="center" vertical="center"/>
    </xf>
    <xf numFmtId="0" fontId="58" fillId="10" borderId="20" xfId="3" applyFont="1" applyFill="1" applyBorder="1" applyAlignment="1">
      <alignment horizontal="center" vertical="center"/>
    </xf>
    <xf numFmtId="0" fontId="58" fillId="10" borderId="31" xfId="3" applyFont="1" applyFill="1" applyBorder="1" applyAlignment="1">
      <alignment horizontal="center" vertical="center"/>
    </xf>
    <xf numFmtId="0" fontId="58" fillId="10" borderId="37" xfId="3" applyFont="1" applyFill="1" applyBorder="1" applyAlignment="1">
      <alignment horizontal="center" vertical="center" wrapText="1"/>
    </xf>
    <xf numFmtId="0" fontId="58" fillId="10" borderId="31" xfId="3" applyFont="1" applyFill="1" applyBorder="1" applyAlignment="1">
      <alignment horizontal="center" vertical="center" wrapText="1"/>
    </xf>
    <xf numFmtId="0" fontId="58" fillId="10" borderId="20" xfId="3" applyFont="1" applyFill="1" applyBorder="1" applyAlignment="1">
      <alignment horizontal="center" vertical="center" wrapText="1"/>
    </xf>
    <xf numFmtId="41" fontId="62" fillId="0" borderId="21" xfId="1" applyFont="1" applyBorder="1" applyAlignment="1">
      <alignment vertical="center" wrapText="1"/>
    </xf>
    <xf numFmtId="0" fontId="58" fillId="10" borderId="33" xfId="3" applyFont="1" applyFill="1" applyBorder="1" applyAlignment="1">
      <alignment horizontal="center" vertical="center" wrapText="1"/>
    </xf>
    <xf numFmtId="0" fontId="58" fillId="10" borderId="25" xfId="3" applyFont="1" applyFill="1" applyBorder="1" applyAlignment="1">
      <alignment horizontal="center" vertical="center" wrapText="1"/>
    </xf>
    <xf numFmtId="0" fontId="58" fillId="10" borderId="38" xfId="3" applyFont="1" applyFill="1" applyBorder="1" applyAlignment="1">
      <alignment horizontal="center" vertical="center" wrapText="1"/>
    </xf>
    <xf numFmtId="0" fontId="58" fillId="10" borderId="34" xfId="3" applyFont="1" applyFill="1" applyBorder="1" applyAlignment="1">
      <alignment horizontal="center" vertical="center" wrapText="1"/>
    </xf>
    <xf numFmtId="41" fontId="62" fillId="0" borderId="0" xfId="1" applyFont="1" applyBorder="1" applyAlignment="1">
      <alignment vertical="center" wrapText="1"/>
    </xf>
    <xf numFmtId="41" fontId="61" fillId="0" borderId="21" xfId="1" applyFont="1" applyBorder="1" applyAlignment="1">
      <alignment vertical="center" wrapText="1"/>
    </xf>
    <xf numFmtId="41" fontId="61" fillId="0" borderId="20" xfId="1" applyFont="1" applyBorder="1" applyAlignment="1">
      <alignment vertical="center" wrapText="1"/>
    </xf>
    <xf numFmtId="41" fontId="62" fillId="0" borderId="18" xfId="1" applyFont="1" applyBorder="1" applyAlignment="1">
      <alignment vertical="center" wrapText="1"/>
    </xf>
    <xf numFmtId="0" fontId="55" fillId="10" borderId="35" xfId="3" applyFont="1" applyFill="1" applyBorder="1" applyAlignment="1">
      <alignment horizontal="center" vertical="top" wrapText="1"/>
    </xf>
    <xf numFmtId="0" fontId="55" fillId="10" borderId="28" xfId="3" applyFont="1" applyFill="1" applyBorder="1" applyAlignment="1">
      <alignment horizontal="center" vertical="top" wrapText="1"/>
    </xf>
    <xf numFmtId="0" fontId="55" fillId="10" borderId="25" xfId="3" applyFont="1" applyFill="1" applyBorder="1" applyAlignment="1">
      <alignment horizontal="left" vertical="center" wrapText="1"/>
    </xf>
    <xf numFmtId="0" fontId="55" fillId="10" borderId="18" xfId="3" applyFont="1" applyFill="1" applyBorder="1" applyAlignment="1">
      <alignment horizontal="left" vertical="center" wrapText="1"/>
    </xf>
    <xf numFmtId="0" fontId="55" fillId="10" borderId="0" xfId="3" applyFont="1" applyFill="1" applyBorder="1" applyAlignment="1">
      <alignment horizontal="left" wrapText="1"/>
    </xf>
    <xf numFmtId="0" fontId="55" fillId="10" borderId="33" xfId="3" applyFont="1" applyFill="1" applyBorder="1" applyAlignment="1">
      <alignment horizontal="center" wrapText="1"/>
    </xf>
    <xf numFmtId="0" fontId="58" fillId="10" borderId="30" xfId="3" applyFont="1" applyFill="1" applyBorder="1" applyAlignment="1">
      <alignment horizontal="center" vertical="center" wrapText="1"/>
    </xf>
    <xf numFmtId="0" fontId="58" fillId="10" borderId="24" xfId="3" applyFont="1" applyFill="1" applyBorder="1" applyAlignment="1">
      <alignment horizontal="center" vertical="center" wrapText="1"/>
    </xf>
    <xf numFmtId="0" fontId="58" fillId="10" borderId="23" xfId="3" applyFont="1" applyFill="1" applyBorder="1" applyAlignment="1">
      <alignment horizontal="center" vertical="center" wrapText="1"/>
    </xf>
    <xf numFmtId="0" fontId="58" fillId="10" borderId="45" xfId="3" applyFont="1" applyFill="1" applyBorder="1" applyAlignment="1">
      <alignment horizontal="center" vertical="center" wrapText="1"/>
    </xf>
    <xf numFmtId="0" fontId="58" fillId="10" borderId="6" xfId="3" applyFont="1" applyFill="1" applyBorder="1" applyAlignment="1">
      <alignment horizontal="center" vertical="center" wrapText="1"/>
    </xf>
    <xf numFmtId="0" fontId="58" fillId="10" borderId="41" xfId="3" applyFont="1" applyFill="1" applyBorder="1" applyAlignment="1">
      <alignment horizontal="center" vertical="center" wrapText="1"/>
    </xf>
    <xf numFmtId="0" fontId="58" fillId="10" borderId="7" xfId="3" applyFont="1" applyFill="1" applyBorder="1" applyAlignment="1">
      <alignment horizontal="center" vertical="center" wrapText="1"/>
    </xf>
    <xf numFmtId="0" fontId="58" fillId="10" borderId="4" xfId="3" applyFont="1" applyFill="1" applyBorder="1" applyAlignment="1">
      <alignment horizontal="center" vertical="center" wrapText="1"/>
    </xf>
    <xf numFmtId="0" fontId="58" fillId="10" borderId="40" xfId="3" applyFont="1" applyFill="1" applyBorder="1" applyAlignment="1">
      <alignment horizontal="center" vertical="center" wrapText="1"/>
    </xf>
    <xf numFmtId="0" fontId="58" fillId="10" borderId="39" xfId="3" applyFont="1" applyFill="1" applyBorder="1" applyAlignment="1">
      <alignment horizontal="center" vertical="center" wrapText="1"/>
    </xf>
    <xf numFmtId="0" fontId="58" fillId="10" borderId="43" xfId="3" applyFont="1" applyFill="1" applyBorder="1" applyAlignment="1">
      <alignment horizontal="center" vertical="center" wrapText="1"/>
    </xf>
    <xf numFmtId="0" fontId="58" fillId="10" borderId="44" xfId="3" applyFont="1" applyFill="1" applyBorder="1" applyAlignment="1">
      <alignment horizontal="center" vertical="center" wrapText="1"/>
    </xf>
    <xf numFmtId="0" fontId="58" fillId="10" borderId="42" xfId="3" applyFont="1" applyFill="1" applyBorder="1" applyAlignment="1">
      <alignment horizontal="center" vertical="center" wrapText="1"/>
    </xf>
    <xf numFmtId="0" fontId="58" fillId="10" borderId="35" xfId="3" applyFont="1" applyFill="1" applyBorder="1" applyAlignment="1">
      <alignment horizontal="center" vertical="center" wrapText="1"/>
    </xf>
    <xf numFmtId="0" fontId="58" fillId="10" borderId="32" xfId="3" applyFont="1" applyFill="1" applyBorder="1" applyAlignment="1">
      <alignment horizontal="center" wrapText="1"/>
    </xf>
    <xf numFmtId="0" fontId="58" fillId="10" borderId="35" xfId="3" applyFont="1" applyFill="1" applyBorder="1" applyAlignment="1">
      <alignment horizontal="center" wrapText="1"/>
    </xf>
    <xf numFmtId="0" fontId="58" fillId="10" borderId="28" xfId="3" applyFont="1" applyFill="1" applyBorder="1" applyAlignment="1">
      <alignment horizontal="center" wrapText="1"/>
    </xf>
    <xf numFmtId="0" fontId="58" fillId="10" borderId="8" xfId="3" applyFont="1" applyFill="1" applyBorder="1" applyAlignment="1">
      <alignment horizontal="left" wrapText="1"/>
    </xf>
    <xf numFmtId="0" fontId="58" fillId="10" borderId="9" xfId="3" applyFont="1" applyFill="1" applyBorder="1" applyAlignment="1">
      <alignment horizontal="left" wrapText="1"/>
    </xf>
    <xf numFmtId="0" fontId="58" fillId="10" borderId="10" xfId="3" applyFont="1" applyFill="1" applyBorder="1" applyAlignment="1">
      <alignment horizontal="left" wrapText="1"/>
    </xf>
    <xf numFmtId="0" fontId="58" fillId="10" borderId="11" xfId="3" applyFont="1" applyFill="1" applyBorder="1" applyAlignment="1">
      <alignment horizontal="left" wrapText="1"/>
    </xf>
    <xf numFmtId="0" fontId="58" fillId="10" borderId="12" xfId="3" applyFont="1" applyFill="1" applyBorder="1" applyAlignment="1">
      <alignment horizontal="left" wrapText="1"/>
    </xf>
    <xf numFmtId="0" fontId="58" fillId="10" borderId="13" xfId="3" applyFont="1" applyFill="1" applyBorder="1" applyAlignment="1">
      <alignment horizontal="left" wrapText="1"/>
    </xf>
    <xf numFmtId="0" fontId="58" fillId="10" borderId="48" xfId="3" applyFont="1" applyFill="1" applyBorder="1" applyAlignment="1">
      <alignment horizontal="center" vertical="top" wrapText="1"/>
    </xf>
    <xf numFmtId="0" fontId="58" fillId="10" borderId="47" xfId="3" applyFont="1" applyFill="1" applyBorder="1" applyAlignment="1">
      <alignment horizontal="center" vertical="top" wrapText="1"/>
    </xf>
    <xf numFmtId="0" fontId="58" fillId="10" borderId="49" xfId="3" applyFont="1" applyFill="1" applyBorder="1" applyAlignment="1">
      <alignment horizontal="center" vertical="top" wrapText="1"/>
    </xf>
    <xf numFmtId="0" fontId="58" fillId="10" borderId="46" xfId="3" applyFont="1" applyFill="1" applyBorder="1" applyAlignment="1">
      <alignment horizontal="center" vertical="top" wrapText="1"/>
    </xf>
    <xf numFmtId="0" fontId="58" fillId="10" borderId="33" xfId="3" applyFont="1" applyFill="1" applyBorder="1" applyAlignment="1">
      <alignment horizontal="center" vertical="top" wrapText="1"/>
    </xf>
    <xf numFmtId="0" fontId="58" fillId="10" borderId="21" xfId="3" applyFont="1" applyFill="1" applyBorder="1" applyAlignment="1">
      <alignment horizontal="center" vertical="top" wrapText="1"/>
    </xf>
    <xf numFmtId="0" fontId="58" fillId="10" borderId="36" xfId="3" applyFont="1" applyFill="1" applyBorder="1" applyAlignment="1">
      <alignment horizontal="center" vertical="top" wrapText="1"/>
    </xf>
    <xf numFmtId="0" fontId="58" fillId="10" borderId="36" xfId="3" applyFont="1" applyFill="1" applyBorder="1" applyAlignment="1">
      <alignment horizontal="center" vertical="center" wrapText="1"/>
    </xf>
    <xf numFmtId="0" fontId="58" fillId="10" borderId="30" xfId="3" applyFont="1" applyFill="1" applyBorder="1" applyAlignment="1">
      <alignment horizontal="center" vertical="top" wrapText="1"/>
    </xf>
    <xf numFmtId="0" fontId="58" fillId="10" borderId="25" xfId="3" applyFont="1" applyFill="1" applyBorder="1" applyAlignment="1">
      <alignment horizontal="center" vertical="top" wrapText="1"/>
    </xf>
    <xf numFmtId="0" fontId="58" fillId="10" borderId="30" xfId="3" applyFont="1" applyFill="1" applyBorder="1" applyAlignment="1">
      <alignment horizontal="right" vertical="top" wrapText="1"/>
    </xf>
    <xf numFmtId="0" fontId="58" fillId="10" borderId="25" xfId="3" applyFont="1" applyFill="1" applyBorder="1" applyAlignment="1">
      <alignment horizontal="right" vertical="top" wrapText="1"/>
    </xf>
    <xf numFmtId="9" fontId="58" fillId="10" borderId="0" xfId="3" applyNumberFormat="1" applyFont="1" applyFill="1" applyBorder="1" applyAlignment="1">
      <alignment horizontal="center" wrapText="1"/>
    </xf>
    <xf numFmtId="0" fontId="58" fillId="10" borderId="0" xfId="3" applyFont="1" applyFill="1" applyBorder="1" applyAlignment="1">
      <alignment horizontal="left" wrapText="1"/>
    </xf>
    <xf numFmtId="0" fontId="55" fillId="9" borderId="0" xfId="0" applyFont="1" applyFill="1" applyAlignment="1">
      <alignment horizontal="left" wrapText="1"/>
    </xf>
    <xf numFmtId="9" fontId="58" fillId="10" borderId="0" xfId="3" applyNumberFormat="1" applyFont="1" applyFill="1" applyBorder="1" applyAlignment="1">
      <alignment horizontal="right"/>
    </xf>
    <xf numFmtId="9" fontId="58" fillId="10" borderId="18" xfId="3" applyNumberFormat="1" applyFont="1" applyFill="1" applyBorder="1" applyAlignment="1">
      <alignment horizontal="right"/>
    </xf>
    <xf numFmtId="9" fontId="58" fillId="10" borderId="18" xfId="3" applyNumberFormat="1" applyFont="1" applyFill="1" applyBorder="1" applyAlignment="1">
      <alignment horizontal="right" wrapText="1"/>
    </xf>
    <xf numFmtId="0" fontId="58" fillId="10" borderId="1" xfId="3" applyFont="1" applyFill="1" applyBorder="1" applyAlignment="1">
      <alignment horizontal="center" vertical="center" wrapText="1"/>
    </xf>
    <xf numFmtId="9" fontId="58" fillId="10" borderId="0" xfId="3" applyNumberFormat="1" applyFont="1" applyFill="1" applyBorder="1" applyAlignment="1">
      <alignment horizontal="center"/>
    </xf>
    <xf numFmtId="9" fontId="58" fillId="10" borderId="18" xfId="3" applyNumberFormat="1" applyFont="1" applyFill="1" applyBorder="1" applyAlignment="1">
      <alignment horizontal="center"/>
    </xf>
    <xf numFmtId="0" fontId="58" fillId="9" borderId="0" xfId="0" applyFont="1" applyFill="1" applyAlignment="1">
      <alignment horizontal="center"/>
    </xf>
    <xf numFmtId="0" fontId="58" fillId="9" borderId="5" xfId="0" applyFont="1" applyFill="1" applyBorder="1" applyAlignment="1">
      <alignment horizontal="center"/>
    </xf>
    <xf numFmtId="0" fontId="58" fillId="9" borderId="0" xfId="0" applyFont="1" applyFill="1" applyAlignment="1">
      <alignment vertical="center"/>
    </xf>
    <xf numFmtId="0" fontId="61" fillId="0" borderId="0" xfId="0" applyFont="1" applyAlignment="1">
      <alignment horizontal="left"/>
    </xf>
    <xf numFmtId="0" fontId="61" fillId="0" borderId="0" xfId="0" applyFont="1" applyAlignment="1">
      <alignment vertical="top"/>
    </xf>
    <xf numFmtId="0" fontId="62" fillId="0" borderId="0" xfId="0" applyFont="1" applyAlignment="1">
      <alignment horizontal="left" vertical="top" wrapText="1"/>
    </xf>
    <xf numFmtId="0" fontId="61" fillId="0" borderId="0" xfId="0" applyFont="1" applyAlignment="1">
      <alignment vertical="top" wrapText="1"/>
    </xf>
    <xf numFmtId="0" fontId="58" fillId="9" borderId="0" xfId="0" applyFont="1" applyFill="1" applyAlignment="1">
      <alignment horizontal="right" vertical="center"/>
    </xf>
    <xf numFmtId="0" fontId="62" fillId="0" borderId="0" xfId="0" applyFont="1" applyAlignment="1">
      <alignment vertical="top"/>
    </xf>
    <xf numFmtId="4" fontId="58" fillId="9" borderId="0" xfId="0" applyNumberFormat="1" applyFont="1" applyFill="1" applyAlignment="1">
      <alignment horizontal="center" vertical="top"/>
    </xf>
    <xf numFmtId="0" fontId="71" fillId="0" borderId="0" xfId="0" applyFont="1" applyAlignment="1">
      <alignment horizontal="left" vertical="center" wrapText="1"/>
    </xf>
    <xf numFmtId="0" fontId="58" fillId="9" borderId="3" xfId="0" applyFont="1" applyFill="1" applyBorder="1" applyAlignment="1">
      <alignment horizontal="center" vertical="center"/>
    </xf>
    <xf numFmtId="0" fontId="58" fillId="9" borderId="18" xfId="0" applyFont="1" applyFill="1" applyBorder="1" applyAlignment="1">
      <alignment horizontal="center" vertical="center"/>
    </xf>
    <xf numFmtId="41" fontId="89" fillId="0" borderId="0" xfId="1" applyFont="1" applyBorder="1" applyAlignment="1">
      <alignment horizontal="right" vertical="center" wrapText="1"/>
    </xf>
    <xf numFmtId="41" fontId="65" fillId="0" borderId="0" xfId="1" applyFont="1" applyBorder="1" applyAlignment="1">
      <alignment horizontal="right" vertical="center" wrapText="1"/>
    </xf>
    <xf numFmtId="0" fontId="61" fillId="0" borderId="0" xfId="0" applyFont="1" applyAlignment="1">
      <alignment vertical="center"/>
    </xf>
    <xf numFmtId="0" fontId="68" fillId="0" borderId="0" xfId="0" applyFont="1" applyAlignment="1">
      <alignment vertical="center"/>
    </xf>
    <xf numFmtId="14" fontId="58" fillId="9" borderId="18" xfId="0" applyNumberFormat="1" applyFont="1" applyFill="1" applyBorder="1" applyAlignment="1">
      <alignment horizontal="center"/>
    </xf>
    <xf numFmtId="14" fontId="58" fillId="9" borderId="23" xfId="0" applyNumberFormat="1" applyFont="1" applyFill="1" applyBorder="1" applyAlignment="1">
      <alignment horizontal="center"/>
    </xf>
  </cellXfs>
  <cellStyles count="21">
    <cellStyle name="=C:\WINNT35\SYSTEM32\COMMAND.COM" xfId="13" xr:uid="{BC5519F0-7948-4BBE-BD11-C526CC5A4CED}"/>
    <cellStyle name="Comma [0]" xfId="1" builtinId="6"/>
    <cellStyle name="Comma [0] 2" xfId="16" xr:uid="{A41D479F-EA79-44F6-8E4E-833ACCD828F4}"/>
    <cellStyle name="Comma [0] 3" xfId="19" xr:uid="{ABB33A63-DAF2-455D-A64E-89D028688481}"/>
    <cellStyle name="Fjárhæð" xfId="12" xr:uid="{00000000-0005-0000-0000-000001000000}"/>
    <cellStyle name="Heading 2 2" xfId="15" xr:uid="{5B14FA3F-FC2E-4DE5-9A65-B919A334D79E}"/>
    <cellStyle name="HeadingTable" xfId="20" xr:uid="{B1AFA464-F3C6-4A25-BD04-F0B9BDC69010}"/>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Texti 3" xfId="7" xr:uid="{00000000-0005-0000-0000-00000C000000}"/>
  </cellStyles>
  <dxfs count="17">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4583AF"/>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theme="8" tint="-0.249977111117893"/>
  </sheetPr>
  <dimension ref="A1:L54"/>
  <sheetViews>
    <sheetView showGridLines="0" tabSelected="1" workbookViewId="0">
      <selection sqref="A1:A2"/>
    </sheetView>
  </sheetViews>
  <sheetFormatPr defaultColWidth="9.1796875" defaultRowHeight="14"/>
  <cols>
    <col min="1" max="1" width="44.81640625" style="57" customWidth="1"/>
    <col min="2" max="6" width="9" style="57" customWidth="1"/>
    <col min="7" max="7" width="40.1796875" style="57" customWidth="1"/>
    <col min="8" max="16384" width="9.1796875" style="57"/>
  </cols>
  <sheetData>
    <row r="1" spans="1:12" ht="15.75" customHeight="1">
      <c r="A1" s="724" t="s">
        <v>779</v>
      </c>
      <c r="B1" s="194"/>
      <c r="C1" s="194"/>
      <c r="D1" s="194"/>
      <c r="E1" s="194"/>
      <c r="F1" s="194"/>
      <c r="G1" s="44"/>
    </row>
    <row r="2" spans="1:12" ht="14.5">
      <c r="A2" s="724"/>
      <c r="B2" s="195"/>
      <c r="C2" s="195"/>
      <c r="D2" s="195"/>
      <c r="E2" s="195"/>
      <c r="F2" s="195"/>
      <c r="G2" s="44"/>
    </row>
    <row r="3" spans="1:12" ht="14.5">
      <c r="A3" s="58"/>
      <c r="B3" s="59"/>
      <c r="C3" s="59"/>
      <c r="D3" s="59"/>
      <c r="E3" s="59"/>
      <c r="F3" s="59"/>
      <c r="G3" s="44"/>
    </row>
    <row r="4" spans="1:12" ht="15" customHeight="1">
      <c r="A4" s="723" t="s">
        <v>780</v>
      </c>
      <c r="B4" s="723"/>
      <c r="C4" s="723"/>
      <c r="D4" s="723"/>
      <c r="E4" s="723"/>
      <c r="F4" s="723"/>
      <c r="G4"/>
      <c r="H4"/>
      <c r="I4"/>
      <c r="J4"/>
      <c r="K4"/>
      <c r="L4"/>
    </row>
    <row r="5" spans="1:12" ht="14.5">
      <c r="A5" s="723"/>
      <c r="B5" s="723"/>
      <c r="C5" s="723"/>
      <c r="D5" s="723"/>
      <c r="E5" s="723"/>
      <c r="F5" s="723"/>
      <c r="G5"/>
      <c r="H5"/>
      <c r="I5"/>
      <c r="J5"/>
      <c r="K5"/>
      <c r="L5"/>
    </row>
    <row r="6" spans="1:12" ht="14.5">
      <c r="A6" s="723"/>
      <c r="B6" s="723"/>
      <c r="C6" s="723"/>
      <c r="D6" s="723"/>
      <c r="E6" s="723"/>
      <c r="F6" s="723"/>
      <c r="G6"/>
      <c r="H6"/>
      <c r="I6"/>
      <c r="J6"/>
      <c r="K6"/>
      <c r="L6"/>
    </row>
    <row r="7" spans="1:12" ht="14.5">
      <c r="A7" s="723"/>
      <c r="B7" s="723"/>
      <c r="C7" s="723"/>
      <c r="D7" s="723"/>
      <c r="E7" s="723"/>
      <c r="F7" s="723"/>
      <c r="G7"/>
      <c r="H7"/>
      <c r="I7"/>
      <c r="J7"/>
      <c r="K7"/>
      <c r="L7"/>
    </row>
    <row r="8" spans="1:12" ht="14.5">
      <c r="A8" s="723" t="s">
        <v>781</v>
      </c>
      <c r="B8" s="723"/>
      <c r="C8" s="723"/>
      <c r="D8" s="723"/>
      <c r="E8" s="723"/>
      <c r="F8" s="723"/>
      <c r="G8"/>
      <c r="H8"/>
      <c r="I8"/>
      <c r="J8"/>
      <c r="K8"/>
      <c r="L8"/>
    </row>
    <row r="9" spans="1:12" ht="14.5">
      <c r="A9" s="723"/>
      <c r="B9" s="723"/>
      <c r="C9" s="723"/>
      <c r="D9" s="723"/>
      <c r="E9" s="723"/>
      <c r="F9" s="723"/>
      <c r="G9"/>
      <c r="H9"/>
      <c r="I9"/>
      <c r="J9"/>
      <c r="K9"/>
      <c r="L9"/>
    </row>
    <row r="10" spans="1:12" ht="14.5">
      <c r="A10" s="723"/>
      <c r="B10" s="723"/>
      <c r="C10" s="723"/>
      <c r="D10" s="723"/>
      <c r="E10" s="723"/>
      <c r="F10" s="723"/>
      <c r="G10"/>
      <c r="H10"/>
      <c r="I10"/>
      <c r="J10"/>
      <c r="K10"/>
      <c r="L10"/>
    </row>
    <row r="11" spans="1:12" s="60" customFormat="1" ht="14.5">
      <c r="A11" s="723" t="s">
        <v>782</v>
      </c>
      <c r="B11" s="723"/>
      <c r="C11" s="723"/>
      <c r="D11" s="723"/>
      <c r="E11" s="723"/>
      <c r="F11" s="723"/>
      <c r="G11"/>
      <c r="H11"/>
      <c r="I11"/>
      <c r="J11"/>
      <c r="K11"/>
      <c r="L11"/>
    </row>
    <row r="12" spans="1:12" ht="14.5">
      <c r="A12" s="723"/>
      <c r="B12" s="723"/>
      <c r="C12" s="723"/>
      <c r="D12" s="723"/>
      <c r="E12" s="723"/>
      <c r="F12" s="723"/>
      <c r="G12"/>
      <c r="H12"/>
      <c r="I12"/>
      <c r="J12"/>
      <c r="K12"/>
      <c r="L12"/>
    </row>
    <row r="13" spans="1:12" ht="14.5">
      <c r="A13" s="723"/>
      <c r="B13" s="723"/>
      <c r="C13" s="723"/>
      <c r="D13" s="723"/>
      <c r="E13" s="723"/>
      <c r="F13" s="723"/>
      <c r="G13"/>
      <c r="H13"/>
      <c r="I13"/>
      <c r="J13"/>
      <c r="K13"/>
      <c r="L13"/>
    </row>
    <row r="14" spans="1:12" ht="14.5">
      <c r="A14" s="723"/>
      <c r="B14" s="723"/>
      <c r="C14" s="723"/>
      <c r="D14" s="723"/>
      <c r="E14" s="723"/>
      <c r="F14" s="723"/>
      <c r="G14"/>
      <c r="H14"/>
      <c r="I14"/>
      <c r="J14"/>
      <c r="K14"/>
      <c r="L14"/>
    </row>
    <row r="15" spans="1:12" ht="14.5">
      <c r="A15" s="723"/>
      <c r="B15" s="723"/>
      <c r="C15" s="723"/>
      <c r="D15" s="723"/>
      <c r="E15" s="723"/>
      <c r="F15" s="723"/>
      <c r="G15"/>
      <c r="H15"/>
      <c r="I15"/>
      <c r="J15"/>
      <c r="K15"/>
      <c r="L15"/>
    </row>
    <row r="16" spans="1:12" ht="14.5">
      <c r="A16" s="723"/>
      <c r="B16" s="723"/>
      <c r="C16" s="723"/>
      <c r="D16" s="723"/>
      <c r="E16" s="723"/>
      <c r="F16" s="723"/>
      <c r="G16"/>
      <c r="H16"/>
      <c r="I16"/>
      <c r="J16"/>
      <c r="K16"/>
      <c r="L16"/>
    </row>
    <row r="17" spans="1:12" ht="14.5">
      <c r="A17" s="723" t="s">
        <v>783</v>
      </c>
      <c r="B17" s="723"/>
      <c r="C17" s="723"/>
      <c r="D17" s="723"/>
      <c r="E17" s="723"/>
      <c r="F17" s="723"/>
      <c r="G17"/>
      <c r="H17"/>
      <c r="I17"/>
      <c r="J17"/>
      <c r="K17"/>
      <c r="L17"/>
    </row>
    <row r="18" spans="1:12" ht="14.5">
      <c r="A18" s="723"/>
      <c r="B18" s="723"/>
      <c r="C18" s="723"/>
      <c r="D18" s="723"/>
      <c r="E18" s="723"/>
      <c r="F18" s="723"/>
      <c r="G18"/>
      <c r="H18"/>
      <c r="I18"/>
      <c r="J18"/>
      <c r="K18"/>
      <c r="L18"/>
    </row>
    <row r="19" spans="1:12" ht="14.5">
      <c r="A19" s="48" t="s">
        <v>784</v>
      </c>
      <c r="B19" s="44"/>
      <c r="C19" s="44"/>
      <c r="D19" s="44"/>
      <c r="E19" s="44"/>
      <c r="F19" s="44"/>
      <c r="G19"/>
      <c r="H19"/>
      <c r="I19"/>
      <c r="J19"/>
      <c r="K19"/>
      <c r="L19"/>
    </row>
    <row r="20" spans="1:12" ht="14.5">
      <c r="A20" s="723"/>
      <c r="B20" s="723"/>
      <c r="C20" s="723"/>
      <c r="D20" s="723"/>
      <c r="E20" s="723"/>
      <c r="F20" s="723"/>
      <c r="G20"/>
      <c r="H20" s="3"/>
      <c r="I20"/>
      <c r="J20"/>
      <c r="K20"/>
      <c r="L20"/>
    </row>
    <row r="21" spans="1:12" ht="14.5">
      <c r="A21" s="723"/>
      <c r="B21" s="723"/>
      <c r="C21" s="723"/>
      <c r="D21" s="723"/>
      <c r="E21" s="723"/>
      <c r="F21" s="723"/>
      <c r="G21"/>
      <c r="H21"/>
      <c r="I21"/>
      <c r="J21"/>
      <c r="K21"/>
      <c r="L21"/>
    </row>
    <row r="22" spans="1:12" ht="14.5">
      <c r="A22" s="723"/>
      <c r="B22" s="723"/>
      <c r="C22" s="723"/>
      <c r="D22" s="723"/>
      <c r="E22" s="723"/>
      <c r="F22" s="723"/>
      <c r="G22"/>
      <c r="H22"/>
      <c r="I22"/>
      <c r="J22"/>
      <c r="K22"/>
      <c r="L22"/>
    </row>
    <row r="23" spans="1:12" ht="14.5">
      <c r="A23" s="44"/>
      <c r="B23" s="44"/>
      <c r="C23" s="44"/>
      <c r="D23" s="44"/>
      <c r="E23" s="44"/>
      <c r="F23" s="44"/>
      <c r="G23"/>
      <c r="H23"/>
      <c r="I23"/>
      <c r="J23"/>
      <c r="K23"/>
      <c r="L23"/>
    </row>
    <row r="24" spans="1:12" ht="14.5">
      <c r="A24" s="44"/>
      <c r="B24" s="44"/>
      <c r="C24" s="44"/>
      <c r="D24" s="44"/>
      <c r="E24" s="44"/>
      <c r="F24" s="44"/>
      <c r="G24"/>
      <c r="H24"/>
      <c r="I24"/>
      <c r="J24"/>
      <c r="K24"/>
      <c r="L24"/>
    </row>
    <row r="25" spans="1:12" ht="14.5">
      <c r="A25" s="44"/>
      <c r="B25" s="44"/>
      <c r="C25" s="44"/>
      <c r="D25" s="44"/>
      <c r="E25" s="44"/>
      <c r="F25" s="44"/>
      <c r="G25"/>
      <c r="H25"/>
      <c r="I25"/>
      <c r="J25"/>
      <c r="K25"/>
      <c r="L25"/>
    </row>
    <row r="26" spans="1:12" ht="14.5">
      <c r="A26" s="44"/>
      <c r="B26" s="44"/>
      <c r="C26" s="44"/>
      <c r="D26" s="44"/>
      <c r="E26" s="44"/>
      <c r="F26" s="44"/>
      <c r="G26"/>
      <c r="H26"/>
      <c r="I26"/>
      <c r="J26"/>
      <c r="K26"/>
      <c r="L26"/>
    </row>
    <row r="27" spans="1:12" ht="14.5">
      <c r="A27" s="44"/>
      <c r="B27" s="44"/>
      <c r="C27" s="44"/>
      <c r="D27" s="44"/>
      <c r="E27" s="44"/>
      <c r="F27" s="44"/>
      <c r="G27"/>
      <c r="H27"/>
      <c r="I27"/>
      <c r="J27"/>
      <c r="K27"/>
      <c r="L27"/>
    </row>
    <row r="28" spans="1:12" ht="14.5">
      <c r="A28" s="44"/>
      <c r="B28" s="44"/>
      <c r="C28" s="44"/>
      <c r="D28" s="44"/>
      <c r="E28" s="44"/>
      <c r="F28" s="44"/>
      <c r="G28"/>
      <c r="H28"/>
      <c r="I28"/>
      <c r="J28"/>
      <c r="K28"/>
      <c r="L28"/>
    </row>
    <row r="29" spans="1:12" ht="14.5">
      <c r="A29" s="44"/>
      <c r="B29" s="44"/>
      <c r="C29" s="44"/>
      <c r="D29" s="44"/>
      <c r="E29" s="44"/>
      <c r="F29" s="44"/>
      <c r="G29"/>
      <c r="H29"/>
      <c r="I29"/>
      <c r="J29"/>
      <c r="K29"/>
      <c r="L29"/>
    </row>
    <row r="30" spans="1:12" ht="14.5">
      <c r="A30" s="44"/>
      <c r="B30" s="44"/>
      <c r="C30" s="44"/>
      <c r="D30" s="44"/>
      <c r="E30" s="44"/>
      <c r="F30" s="44"/>
      <c r="G30"/>
      <c r="H30"/>
      <c r="I30"/>
      <c r="J30"/>
      <c r="K30"/>
      <c r="L30"/>
    </row>
    <row r="31" spans="1:12" ht="14.5">
      <c r="A31" s="44"/>
      <c r="B31" s="44"/>
      <c r="C31" s="44"/>
      <c r="D31" s="44"/>
      <c r="E31" s="44"/>
      <c r="F31" s="44"/>
    </row>
    <row r="32" spans="1:12" ht="14.5">
      <c r="A32" s="44"/>
      <c r="B32" s="44"/>
      <c r="C32" s="44"/>
      <c r="D32" s="44"/>
      <c r="E32" s="44"/>
      <c r="F32" s="44"/>
    </row>
    <row r="33" spans="1:6" ht="14.5">
      <c r="A33" s="44"/>
      <c r="B33" s="44"/>
      <c r="C33" s="44"/>
      <c r="D33" s="44"/>
      <c r="E33" s="44"/>
      <c r="F33" s="44"/>
    </row>
    <row r="34" spans="1:6" ht="14.5">
      <c r="A34" s="44"/>
      <c r="B34" s="44"/>
      <c r="C34" s="44"/>
      <c r="D34" s="44"/>
      <c r="E34" s="44"/>
      <c r="F34" s="44"/>
    </row>
    <row r="35" spans="1:6" ht="14.5">
      <c r="A35" s="44"/>
      <c r="B35" s="44"/>
      <c r="C35" s="44"/>
      <c r="D35" s="44"/>
      <c r="E35" s="44"/>
      <c r="F35" s="44"/>
    </row>
    <row r="36" spans="1:6" ht="14.5">
      <c r="A36" s="44"/>
      <c r="B36" s="44"/>
      <c r="C36" s="44"/>
      <c r="D36" s="44"/>
      <c r="E36" s="44"/>
      <c r="F36" s="44"/>
    </row>
    <row r="37" spans="1:6" ht="14.5">
      <c r="A37" s="44"/>
      <c r="B37" s="44"/>
      <c r="C37" s="44"/>
      <c r="D37" s="44"/>
      <c r="E37" s="44"/>
      <c r="F37" s="44"/>
    </row>
    <row r="38" spans="1:6" ht="14.5">
      <c r="A38" s="44"/>
      <c r="B38" s="44"/>
      <c r="C38" s="44"/>
      <c r="D38" s="44"/>
      <c r="E38" s="44"/>
      <c r="F38" s="44"/>
    </row>
    <row r="39" spans="1:6" ht="14.5">
      <c r="A39" s="44"/>
      <c r="B39" s="44"/>
      <c r="C39" s="44"/>
      <c r="D39" s="44"/>
      <c r="E39" s="44"/>
      <c r="F39" s="44"/>
    </row>
    <row r="40" spans="1:6" ht="14.5">
      <c r="A40" s="44"/>
      <c r="B40" s="44"/>
      <c r="C40" s="44"/>
      <c r="D40" s="44"/>
      <c r="E40" s="44"/>
      <c r="F40" s="44"/>
    </row>
    <row r="41" spans="1:6" ht="14.5">
      <c r="A41" s="44"/>
      <c r="B41" s="44"/>
      <c r="C41" s="44"/>
      <c r="D41" s="44"/>
      <c r="E41" s="44"/>
      <c r="F41" s="44"/>
    </row>
    <row r="42" spans="1:6" ht="14.5">
      <c r="A42" s="44"/>
      <c r="B42" s="44"/>
      <c r="C42" s="44"/>
      <c r="D42" s="44"/>
      <c r="E42" s="44"/>
      <c r="F42" s="44"/>
    </row>
    <row r="43" spans="1:6" ht="14.5">
      <c r="A43" s="44"/>
      <c r="B43" s="44"/>
      <c r="C43" s="44"/>
      <c r="D43" s="44"/>
      <c r="E43" s="44"/>
      <c r="F43" s="44"/>
    </row>
    <row r="44" spans="1:6" ht="14.5">
      <c r="A44" s="44"/>
      <c r="B44" s="44"/>
      <c r="C44" s="44"/>
      <c r="D44" s="44"/>
      <c r="E44" s="44"/>
      <c r="F44" s="44"/>
    </row>
    <row r="45" spans="1:6" ht="14.5">
      <c r="A45" s="44"/>
      <c r="B45" s="44"/>
      <c r="C45" s="44"/>
      <c r="D45" s="44"/>
      <c r="E45" s="44"/>
      <c r="F45" s="44"/>
    </row>
    <row r="46" spans="1:6" ht="14.5">
      <c r="A46" s="44"/>
      <c r="B46" s="44"/>
      <c r="C46" s="44"/>
      <c r="D46" s="44"/>
      <c r="E46" s="44"/>
      <c r="F46" s="44"/>
    </row>
    <row r="47" spans="1:6" ht="14.5">
      <c r="A47" s="44"/>
      <c r="B47" s="44"/>
      <c r="C47" s="44"/>
      <c r="D47" s="44"/>
      <c r="E47" s="44"/>
      <c r="F47" s="44"/>
    </row>
    <row r="48" spans="1:6" ht="14.5">
      <c r="A48" s="44"/>
      <c r="B48" s="44"/>
      <c r="C48" s="44"/>
      <c r="D48" s="44"/>
      <c r="E48" s="44"/>
      <c r="F48" s="44"/>
    </row>
    <row r="49" spans="1:6" ht="14.5">
      <c r="A49" s="44"/>
      <c r="B49" s="44"/>
      <c r="C49" s="44"/>
      <c r="D49" s="44"/>
      <c r="E49" s="44"/>
      <c r="F49" s="44"/>
    </row>
    <row r="50" spans="1:6" ht="14.5">
      <c r="A50" s="44"/>
      <c r="B50" s="44"/>
      <c r="C50" s="44"/>
      <c r="D50" s="44"/>
      <c r="E50" s="44"/>
      <c r="F50" s="44"/>
    </row>
    <row r="51" spans="1:6" ht="14.5">
      <c r="A51" s="44"/>
      <c r="B51" s="44"/>
      <c r="C51" s="44"/>
      <c r="D51" s="44"/>
      <c r="E51" s="44"/>
      <c r="F51" s="44"/>
    </row>
    <row r="52" spans="1:6" ht="14.5">
      <c r="A52" s="44"/>
      <c r="B52" s="44"/>
      <c r="C52" s="44"/>
      <c r="D52" s="44"/>
      <c r="E52" s="44"/>
      <c r="F52" s="44"/>
    </row>
    <row r="53" spans="1:6" ht="14.5">
      <c r="A53" s="44"/>
      <c r="B53" s="44"/>
      <c r="C53" s="44"/>
      <c r="D53" s="44"/>
      <c r="E53" s="44"/>
      <c r="F53" s="44"/>
    </row>
    <row r="54" spans="1:6" ht="14.5">
      <c r="A54" s="44"/>
      <c r="B54" s="44"/>
      <c r="C54" s="44"/>
      <c r="D54" s="44"/>
      <c r="E54" s="44"/>
      <c r="F54" s="44"/>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F80"/>
  <sheetViews>
    <sheetView showGridLines="0" zoomScaleNormal="100" workbookViewId="0"/>
  </sheetViews>
  <sheetFormatPr defaultColWidth="9.26953125" defaultRowHeight="11.5"/>
  <cols>
    <col min="1" max="1" width="7" style="170" customWidth="1"/>
    <col min="2" max="2" width="96.26953125" style="72" customWidth="1"/>
    <col min="3" max="4" width="16.26953125" style="237" customWidth="1"/>
    <col min="5" max="5" width="3.54296875" style="72" customWidth="1"/>
    <col min="6" max="6" width="8.54296875" style="72" customWidth="1"/>
    <col min="7" max="16384" width="9.26953125" style="72"/>
  </cols>
  <sheetData>
    <row r="1" spans="1:6" s="89" customFormat="1" ht="13">
      <c r="A1" s="19" t="s">
        <v>814</v>
      </c>
      <c r="B1" s="72"/>
      <c r="C1" s="237"/>
      <c r="D1" s="237"/>
      <c r="E1" s="72"/>
      <c r="F1" s="72"/>
    </row>
    <row r="2" spans="1:6" s="89" customFormat="1" ht="12">
      <c r="A2" s="169"/>
      <c r="B2" s="72"/>
      <c r="C2" s="237"/>
      <c r="D2" s="237"/>
      <c r="E2" s="72"/>
      <c r="F2" s="72"/>
    </row>
    <row r="3" spans="1:6" ht="15" customHeight="1">
      <c r="A3" s="256"/>
      <c r="B3" s="257"/>
      <c r="C3" s="258" t="s">
        <v>45</v>
      </c>
      <c r="D3" s="258" t="s">
        <v>46</v>
      </c>
    </row>
    <row r="4" spans="1:6" ht="15.75" customHeight="1">
      <c r="A4" s="270"/>
      <c r="B4" s="271"/>
      <c r="C4" s="733" t="s">
        <v>577</v>
      </c>
      <c r="D4" s="733"/>
      <c r="F4" s="90" t="s">
        <v>284</v>
      </c>
    </row>
    <row r="5" spans="1:6" ht="15.75" customHeight="1">
      <c r="A5" s="246" t="s">
        <v>84</v>
      </c>
      <c r="B5" s="247"/>
      <c r="C5" s="230" t="s">
        <v>938</v>
      </c>
      <c r="D5" s="230" t="s">
        <v>939</v>
      </c>
    </row>
    <row r="6" spans="1:6" ht="15.75" customHeight="1">
      <c r="B6" s="257" t="s">
        <v>578</v>
      </c>
      <c r="C6" s="272"/>
      <c r="D6" s="272"/>
    </row>
    <row r="7" spans="1:6" ht="15.75" customHeight="1">
      <c r="A7" s="238">
        <v>1</v>
      </c>
      <c r="B7" s="260" t="s">
        <v>579</v>
      </c>
      <c r="C7" s="239">
        <v>1489855.4168264642</v>
      </c>
      <c r="D7" s="239">
        <v>1448146.99762133</v>
      </c>
    </row>
    <row r="8" spans="1:6" s="112" customFormat="1" ht="23">
      <c r="A8" s="240">
        <v>2</v>
      </c>
      <c r="B8" s="261" t="s">
        <v>621</v>
      </c>
      <c r="C8" s="262"/>
      <c r="D8" s="262"/>
    </row>
    <row r="9" spans="1:6" ht="15.75" customHeight="1">
      <c r="A9" s="238">
        <v>3</v>
      </c>
      <c r="B9" s="260" t="s">
        <v>583</v>
      </c>
      <c r="C9" s="239"/>
      <c r="D9" s="239"/>
    </row>
    <row r="10" spans="1:6" ht="15.75" customHeight="1">
      <c r="A10" s="238">
        <v>4</v>
      </c>
      <c r="B10" s="260" t="s">
        <v>622</v>
      </c>
      <c r="C10" s="239"/>
      <c r="D10" s="239"/>
    </row>
    <row r="11" spans="1:6" ht="15.75" customHeight="1">
      <c r="A11" s="238">
        <v>5</v>
      </c>
      <c r="B11" s="260" t="s">
        <v>623</v>
      </c>
      <c r="C11" s="239"/>
      <c r="D11" s="239"/>
    </row>
    <row r="12" spans="1:6" ht="15.75" customHeight="1">
      <c r="A12" s="250">
        <v>6</v>
      </c>
      <c r="B12" s="273" t="s">
        <v>580</v>
      </c>
      <c r="C12" s="252">
        <v>-14490.15384897</v>
      </c>
      <c r="D12" s="239">
        <v>-23277</v>
      </c>
    </row>
    <row r="13" spans="1:6" ht="15.75" customHeight="1">
      <c r="A13" s="238">
        <v>7</v>
      </c>
      <c r="B13" s="275" t="s">
        <v>624</v>
      </c>
      <c r="C13" s="276">
        <v>1475365.2629774942</v>
      </c>
      <c r="D13" s="278">
        <v>1424869.99762133</v>
      </c>
    </row>
    <row r="14" spans="1:6" ht="15.75" customHeight="1">
      <c r="A14" s="274"/>
      <c r="B14" s="263"/>
      <c r="C14" s="277"/>
      <c r="D14" s="277"/>
    </row>
    <row r="15" spans="1:6" ht="15.75" customHeight="1">
      <c r="B15" s="257" t="s">
        <v>581</v>
      </c>
      <c r="C15" s="264"/>
      <c r="D15" s="264"/>
    </row>
    <row r="16" spans="1:6" ht="15.75" customHeight="1">
      <c r="A16" s="238">
        <v>8</v>
      </c>
      <c r="B16" s="241" t="s">
        <v>625</v>
      </c>
      <c r="C16" s="239">
        <v>12275.566121559999</v>
      </c>
      <c r="D16" s="239">
        <v>11606.50769454243</v>
      </c>
    </row>
    <row r="17" spans="1:4" ht="15.75" customHeight="1">
      <c r="A17" s="238" t="s">
        <v>626</v>
      </c>
      <c r="B17" s="241" t="s">
        <v>627</v>
      </c>
      <c r="C17" s="239"/>
      <c r="D17" s="239"/>
    </row>
    <row r="18" spans="1:4" ht="15.75" customHeight="1">
      <c r="A18" s="238">
        <v>9</v>
      </c>
      <c r="B18" s="238" t="s">
        <v>628</v>
      </c>
      <c r="C18" s="239">
        <v>15953.591421180001</v>
      </c>
      <c r="D18" s="239">
        <v>20511.003105998832</v>
      </c>
    </row>
    <row r="19" spans="1:4" ht="15.75" customHeight="1">
      <c r="A19" s="238" t="s">
        <v>629</v>
      </c>
      <c r="B19" s="238" t="s">
        <v>630</v>
      </c>
      <c r="C19" s="239"/>
      <c r="D19" s="239"/>
    </row>
    <row r="20" spans="1:4" ht="15.75" customHeight="1">
      <c r="A20" s="238" t="s">
        <v>631</v>
      </c>
      <c r="B20" s="238" t="s">
        <v>582</v>
      </c>
      <c r="C20" s="239"/>
      <c r="D20" s="239"/>
    </row>
    <row r="21" spans="1:4" ht="15.75" customHeight="1">
      <c r="A21" s="238">
        <v>10</v>
      </c>
      <c r="B21" s="238" t="s">
        <v>632</v>
      </c>
      <c r="C21" s="239"/>
      <c r="D21" s="239"/>
    </row>
    <row r="22" spans="1:4" ht="15.75" customHeight="1">
      <c r="A22" s="238" t="s">
        <v>633</v>
      </c>
      <c r="B22" s="238" t="s">
        <v>634</v>
      </c>
      <c r="C22" s="239"/>
      <c r="D22" s="239"/>
    </row>
    <row r="23" spans="1:4" ht="15.75" customHeight="1">
      <c r="A23" s="238" t="s">
        <v>635</v>
      </c>
      <c r="B23" s="238" t="s">
        <v>636</v>
      </c>
      <c r="C23" s="239"/>
      <c r="D23" s="239"/>
    </row>
    <row r="24" spans="1:4" ht="15.75" customHeight="1">
      <c r="A24" s="238">
        <v>11</v>
      </c>
      <c r="B24" s="238" t="s">
        <v>584</v>
      </c>
      <c r="C24" s="239"/>
      <c r="D24" s="239"/>
    </row>
    <row r="25" spans="1:4" ht="15.75" customHeight="1">
      <c r="A25" s="238">
        <v>12</v>
      </c>
      <c r="B25" s="250" t="s">
        <v>585</v>
      </c>
      <c r="C25" s="239"/>
      <c r="D25" s="239"/>
    </row>
    <row r="26" spans="1:4" ht="15.75" customHeight="1">
      <c r="A26" s="279">
        <v>13</v>
      </c>
      <c r="B26" s="254" t="s">
        <v>637</v>
      </c>
      <c r="C26" s="253">
        <v>28229.157542740002</v>
      </c>
      <c r="D26" s="278">
        <v>32117.510800541262</v>
      </c>
    </row>
    <row r="27" spans="1:4" ht="15.75" customHeight="1">
      <c r="A27" s="274"/>
      <c r="B27" s="257"/>
      <c r="C27" s="242"/>
      <c r="D27" s="280"/>
    </row>
    <row r="28" spans="1:4" ht="15.75" customHeight="1">
      <c r="B28" s="257" t="s">
        <v>638</v>
      </c>
      <c r="C28" s="259"/>
      <c r="D28" s="259"/>
    </row>
    <row r="29" spans="1:4" ht="15.75" customHeight="1">
      <c r="A29" s="238">
        <v>14</v>
      </c>
      <c r="B29" s="241" t="s">
        <v>586</v>
      </c>
      <c r="C29" s="239">
        <v>28903.394650000049</v>
      </c>
      <c r="D29" s="239">
        <v>10174.122160000001</v>
      </c>
    </row>
    <row r="30" spans="1:4" ht="15.75" customHeight="1">
      <c r="A30" s="238">
        <v>15</v>
      </c>
      <c r="B30" s="241" t="s">
        <v>587</v>
      </c>
      <c r="C30" s="239"/>
      <c r="D30" s="239"/>
    </row>
    <row r="31" spans="1:4" ht="15.75" customHeight="1">
      <c r="A31" s="238">
        <v>16</v>
      </c>
      <c r="B31" s="241" t="s">
        <v>588</v>
      </c>
      <c r="C31" s="239"/>
      <c r="D31" s="239"/>
    </row>
    <row r="32" spans="1:4" ht="15.75" customHeight="1">
      <c r="A32" s="238" t="s">
        <v>639</v>
      </c>
      <c r="B32" s="241" t="s">
        <v>640</v>
      </c>
      <c r="C32" s="239"/>
      <c r="D32" s="239"/>
    </row>
    <row r="33" spans="1:4" ht="15.75" customHeight="1">
      <c r="A33" s="238">
        <v>17</v>
      </c>
      <c r="B33" s="241" t="s">
        <v>589</v>
      </c>
      <c r="C33" s="239"/>
      <c r="D33" s="239"/>
    </row>
    <row r="34" spans="1:4" ht="15.75" customHeight="1">
      <c r="A34" s="238" t="s">
        <v>641</v>
      </c>
      <c r="B34" s="281" t="s">
        <v>590</v>
      </c>
      <c r="C34" s="252"/>
      <c r="D34" s="252"/>
    </row>
    <row r="35" spans="1:4" ht="15.75" customHeight="1">
      <c r="A35" s="279">
        <v>18</v>
      </c>
      <c r="B35" s="254" t="s">
        <v>642</v>
      </c>
      <c r="C35" s="276">
        <v>28903.394650000049</v>
      </c>
      <c r="D35" s="276">
        <v>10174.122160000001</v>
      </c>
    </row>
    <row r="36" spans="1:4" ht="15.75" customHeight="1">
      <c r="A36" s="279"/>
      <c r="B36" s="257"/>
      <c r="C36" s="277"/>
      <c r="D36" s="277"/>
    </row>
    <row r="37" spans="1:4" ht="15.75" customHeight="1">
      <c r="B37" s="257" t="s">
        <v>591</v>
      </c>
      <c r="C37" s="264"/>
      <c r="D37" s="264"/>
    </row>
    <row r="38" spans="1:4" ht="15.75" customHeight="1">
      <c r="A38" s="238">
        <v>19</v>
      </c>
      <c r="B38" s="238" t="s">
        <v>592</v>
      </c>
      <c r="C38" s="239">
        <v>176568</v>
      </c>
      <c r="D38" s="239">
        <v>183015.1056643964</v>
      </c>
    </row>
    <row r="39" spans="1:4" ht="15.75" customHeight="1">
      <c r="A39" s="238">
        <v>20</v>
      </c>
      <c r="B39" s="238" t="s">
        <v>593</v>
      </c>
      <c r="C39" s="239">
        <v>-120509</v>
      </c>
      <c r="D39" s="239">
        <v>-123292.42454956769</v>
      </c>
    </row>
    <row r="40" spans="1:4" ht="23">
      <c r="A40" s="282">
        <v>21</v>
      </c>
      <c r="B40" s="283" t="s">
        <v>643</v>
      </c>
      <c r="C40" s="239"/>
      <c r="D40" s="239"/>
    </row>
    <row r="41" spans="1:4" ht="15.75" customHeight="1">
      <c r="A41" s="238">
        <v>22</v>
      </c>
      <c r="B41" s="254" t="s">
        <v>591</v>
      </c>
      <c r="C41" s="253">
        <v>56059</v>
      </c>
      <c r="D41" s="278">
        <v>59722.681114828709</v>
      </c>
    </row>
    <row r="42" spans="1:4" ht="15.75" customHeight="1">
      <c r="A42" s="274"/>
      <c r="B42" s="257"/>
      <c r="C42" s="242"/>
      <c r="D42" s="280"/>
    </row>
    <row r="43" spans="1:4" ht="15.75" customHeight="1">
      <c r="A43" s="265"/>
      <c r="B43" s="266" t="s">
        <v>644</v>
      </c>
      <c r="C43" s="259"/>
      <c r="D43" s="259"/>
    </row>
    <row r="44" spans="1:4" ht="15.75" customHeight="1">
      <c r="A44" s="240" t="s">
        <v>645</v>
      </c>
      <c r="B44" s="267" t="s">
        <v>655</v>
      </c>
      <c r="C44" s="239"/>
      <c r="D44" s="239"/>
    </row>
    <row r="45" spans="1:4" ht="15.75" customHeight="1">
      <c r="A45" s="240" t="s">
        <v>646</v>
      </c>
      <c r="B45" s="267" t="s">
        <v>656</v>
      </c>
      <c r="C45" s="239"/>
      <c r="D45" s="239"/>
    </row>
    <row r="46" spans="1:4" ht="15.75" customHeight="1">
      <c r="A46" s="240" t="s">
        <v>647</v>
      </c>
      <c r="B46" s="267" t="s">
        <v>657</v>
      </c>
      <c r="C46" s="239"/>
      <c r="D46" s="239"/>
    </row>
    <row r="47" spans="1:4" ht="15.75" customHeight="1">
      <c r="A47" s="240" t="s">
        <v>648</v>
      </c>
      <c r="B47" s="267" t="s">
        <v>658</v>
      </c>
      <c r="C47" s="239"/>
      <c r="D47" s="239"/>
    </row>
    <row r="48" spans="1:4" ht="15.75" customHeight="1">
      <c r="A48" s="240" t="s">
        <v>649</v>
      </c>
      <c r="B48" s="267" t="s">
        <v>659</v>
      </c>
      <c r="C48" s="239"/>
      <c r="D48" s="239"/>
    </row>
    <row r="49" spans="1:4" ht="15.75" customHeight="1">
      <c r="A49" s="240" t="s">
        <v>650</v>
      </c>
      <c r="B49" s="267" t="s">
        <v>660</v>
      </c>
      <c r="C49" s="239"/>
      <c r="D49" s="239"/>
    </row>
    <row r="50" spans="1:4" ht="15.75" customHeight="1">
      <c r="A50" s="240" t="s">
        <v>651</v>
      </c>
      <c r="B50" s="267" t="s">
        <v>661</v>
      </c>
      <c r="C50" s="239"/>
      <c r="D50" s="239"/>
    </row>
    <row r="51" spans="1:4" ht="15.75" customHeight="1">
      <c r="A51" s="240" t="s">
        <v>652</v>
      </c>
      <c r="B51" s="267" t="s">
        <v>662</v>
      </c>
      <c r="C51" s="239"/>
      <c r="D51" s="239"/>
    </row>
    <row r="52" spans="1:4" ht="15.75" customHeight="1">
      <c r="A52" s="240" t="s">
        <v>653</v>
      </c>
      <c r="B52" s="267" t="s">
        <v>663</v>
      </c>
      <c r="C52" s="239"/>
      <c r="D52" s="239"/>
    </row>
    <row r="53" spans="1:4" ht="15.75" customHeight="1">
      <c r="A53" s="240" t="s">
        <v>654</v>
      </c>
      <c r="B53" s="267" t="s">
        <v>664</v>
      </c>
      <c r="C53" s="239"/>
      <c r="D53" s="239"/>
    </row>
    <row r="54" spans="1:4" ht="15.75" customHeight="1">
      <c r="A54" s="255" t="s">
        <v>665</v>
      </c>
      <c r="B54" s="284" t="s">
        <v>666</v>
      </c>
      <c r="C54" s="278"/>
      <c r="D54" s="253"/>
    </row>
    <row r="55" spans="1:4" ht="15.75" customHeight="1">
      <c r="A55" s="240"/>
      <c r="B55" s="285"/>
      <c r="C55" s="277"/>
      <c r="D55" s="239"/>
    </row>
    <row r="56" spans="1:4" ht="15.75" customHeight="1">
      <c r="A56" s="265"/>
      <c r="B56" s="266" t="s">
        <v>667</v>
      </c>
      <c r="C56" s="264"/>
      <c r="D56" s="264"/>
    </row>
    <row r="57" spans="1:4" ht="15.75" customHeight="1">
      <c r="A57" s="240">
        <v>23</v>
      </c>
      <c r="B57" s="282" t="s">
        <v>239</v>
      </c>
      <c r="C57" s="252">
        <v>185624.84615103001</v>
      </c>
      <c r="D57" s="239">
        <v>179697</v>
      </c>
    </row>
    <row r="58" spans="1:4" ht="15.75" customHeight="1">
      <c r="A58" s="288">
        <v>24</v>
      </c>
      <c r="B58" s="257" t="s">
        <v>117</v>
      </c>
      <c r="C58" s="276">
        <v>1588556.8151702343</v>
      </c>
      <c r="D58" s="253">
        <v>1526884.3116966998</v>
      </c>
    </row>
    <row r="59" spans="1:4" ht="15.75" customHeight="1">
      <c r="A59" s="240"/>
      <c r="B59" s="287"/>
      <c r="C59" s="286"/>
      <c r="D59" s="268"/>
    </row>
    <row r="60" spans="1:4" ht="15.75" customHeight="1">
      <c r="A60" s="265"/>
      <c r="B60" s="266" t="s">
        <v>116</v>
      </c>
      <c r="C60" s="264"/>
      <c r="D60" s="264"/>
    </row>
    <row r="61" spans="1:4" ht="15.75" customHeight="1">
      <c r="A61" s="240">
        <v>25</v>
      </c>
      <c r="B61" s="240" t="s">
        <v>118</v>
      </c>
      <c r="C61" s="646">
        <v>0.11685124786118394</v>
      </c>
      <c r="D61" s="646">
        <v>0.11842676663015703</v>
      </c>
    </row>
    <row r="62" spans="1:4" ht="15.75" customHeight="1">
      <c r="A62" s="240" t="s">
        <v>668</v>
      </c>
      <c r="B62" s="240" t="s">
        <v>673</v>
      </c>
      <c r="C62" s="646"/>
      <c r="D62" s="646"/>
    </row>
    <row r="63" spans="1:4" ht="15.75" customHeight="1">
      <c r="A63" s="240" t="s">
        <v>669</v>
      </c>
      <c r="B63" s="240" t="s">
        <v>674</v>
      </c>
      <c r="C63" s="646"/>
      <c r="D63" s="646"/>
    </row>
    <row r="64" spans="1:4" ht="15.75" customHeight="1">
      <c r="A64" s="240">
        <v>26</v>
      </c>
      <c r="B64" s="240" t="s">
        <v>675</v>
      </c>
      <c r="C64" s="646">
        <v>0.03</v>
      </c>
      <c r="D64" s="646">
        <v>0.03</v>
      </c>
    </row>
    <row r="65" spans="1:4" ht="15.75" customHeight="1">
      <c r="A65" s="240" t="s">
        <v>670</v>
      </c>
      <c r="B65" s="240" t="s">
        <v>120</v>
      </c>
      <c r="C65" s="646"/>
      <c r="D65" s="646"/>
    </row>
    <row r="66" spans="1:4" ht="15.75" customHeight="1">
      <c r="A66" s="240" t="s">
        <v>671</v>
      </c>
      <c r="B66" s="240" t="s">
        <v>676</v>
      </c>
      <c r="C66" s="646"/>
      <c r="D66" s="646"/>
    </row>
    <row r="67" spans="1:4" ht="15.75" customHeight="1">
      <c r="A67" s="240">
        <v>27</v>
      </c>
      <c r="B67" s="240" t="s">
        <v>126</v>
      </c>
      <c r="C67" s="646"/>
      <c r="D67" s="646"/>
    </row>
    <row r="68" spans="1:4" ht="15.75" customHeight="1">
      <c r="A68" s="282" t="s">
        <v>672</v>
      </c>
      <c r="B68" s="240" t="s">
        <v>128</v>
      </c>
      <c r="C68" s="647">
        <v>0.03</v>
      </c>
      <c r="D68" s="647">
        <v>0.03</v>
      </c>
    </row>
    <row r="69" spans="1:4" ht="15.75" customHeight="1">
      <c r="A69" s="240"/>
      <c r="B69" s="287"/>
      <c r="C69" s="269"/>
      <c r="D69" s="269"/>
    </row>
    <row r="70" spans="1:4" ht="15.75" customHeight="1">
      <c r="A70" s="265"/>
      <c r="B70" s="266" t="s">
        <v>677</v>
      </c>
      <c r="C70" s="264"/>
      <c r="D70" s="264"/>
    </row>
    <row r="71" spans="1:4" ht="15.75" customHeight="1">
      <c r="A71" s="282" t="s">
        <v>678</v>
      </c>
      <c r="B71" s="267" t="s">
        <v>594</v>
      </c>
      <c r="C71" s="252"/>
      <c r="D71" s="239"/>
    </row>
    <row r="72" spans="1:4" ht="15.75" customHeight="1">
      <c r="A72" s="238"/>
      <c r="B72" s="289"/>
      <c r="C72" s="242"/>
      <c r="D72" s="280"/>
    </row>
    <row r="73" spans="1:4" ht="15.75" customHeight="1">
      <c r="A73" s="265"/>
      <c r="B73" s="266" t="s">
        <v>679</v>
      </c>
      <c r="C73" s="264"/>
      <c r="D73" s="264"/>
    </row>
    <row r="74" spans="1:4" ht="23">
      <c r="A74" s="265">
        <v>28</v>
      </c>
      <c r="B74" s="261" t="s">
        <v>682</v>
      </c>
      <c r="C74" s="239">
        <v>28903.394650000049</v>
      </c>
      <c r="D74" s="239">
        <v>10174.122160000001</v>
      </c>
    </row>
    <row r="75" spans="1:4" ht="23">
      <c r="A75" s="265">
        <v>29</v>
      </c>
      <c r="B75" s="261" t="s">
        <v>683</v>
      </c>
      <c r="C75" s="239">
        <v>28903.394650000049</v>
      </c>
      <c r="D75" s="239">
        <v>10174.122160000001</v>
      </c>
    </row>
    <row r="76" spans="1:4" ht="34.5">
      <c r="A76" s="265">
        <v>30</v>
      </c>
      <c r="B76" s="261" t="s">
        <v>684</v>
      </c>
      <c r="C76" s="239">
        <v>1588556.8151702343</v>
      </c>
      <c r="D76" s="239">
        <v>1526884.3116966998</v>
      </c>
    </row>
    <row r="77" spans="1:4" ht="34.5">
      <c r="A77" s="265" t="s">
        <v>680</v>
      </c>
      <c r="B77" s="261" t="s">
        <v>685</v>
      </c>
      <c r="C77" s="239">
        <v>1588556.8151702343</v>
      </c>
      <c r="D77" s="239">
        <v>1526884.3116966998</v>
      </c>
    </row>
    <row r="78" spans="1:4" ht="34.5">
      <c r="A78" s="265">
        <v>31</v>
      </c>
      <c r="B78" s="261" t="s">
        <v>686</v>
      </c>
      <c r="C78" s="648">
        <v>0.11685124786118394</v>
      </c>
      <c r="D78" s="648">
        <v>0.11768868055256762</v>
      </c>
    </row>
    <row r="79" spans="1:4" ht="34.5">
      <c r="A79" s="290" t="s">
        <v>681</v>
      </c>
      <c r="B79" s="261" t="s">
        <v>687</v>
      </c>
      <c r="C79" s="649">
        <v>0.11685124786118394</v>
      </c>
      <c r="D79" s="648">
        <v>0.11768868055256762</v>
      </c>
    </row>
    <row r="80" spans="1:4">
      <c r="B80" s="190"/>
      <c r="D80" s="291"/>
    </row>
  </sheetData>
  <mergeCells count="1">
    <mergeCell ref="C4:D4"/>
  </mergeCells>
  <conditionalFormatting sqref="C3:D3">
    <cfRule type="cellIs" dxfId="15" priority="53" stopIfTrue="1" operator="lessThan">
      <formula>0</formula>
    </cfRule>
  </conditionalFormatting>
  <conditionalFormatting sqref="C7:D12">
    <cfRule type="cellIs" dxfId="14" priority="4" stopIfTrue="1" operator="lessThan">
      <formula>0</formula>
    </cfRule>
  </conditionalFormatting>
  <conditionalFormatting sqref="C13:D14">
    <cfRule type="cellIs" dxfId="13" priority="13" stopIfTrue="1" operator="lessThan">
      <formula>0</formula>
    </cfRule>
  </conditionalFormatting>
  <conditionalFormatting sqref="C16:D25">
    <cfRule type="cellIs" dxfId="12" priority="16" stopIfTrue="1" operator="lessThan">
      <formula>0</formula>
    </cfRule>
  </conditionalFormatting>
  <conditionalFormatting sqref="C29:D34 C38:D40">
    <cfRule type="cellIs" dxfId="11" priority="14" stopIfTrue="1" operator="lessThan">
      <formula>0</formula>
    </cfRule>
  </conditionalFormatting>
  <conditionalFormatting sqref="C35:D36">
    <cfRule type="cellIs" dxfId="10" priority="12" stopIfTrue="1" operator="lessThan">
      <formula>0</formula>
    </cfRule>
  </conditionalFormatting>
  <conditionalFormatting sqref="C41:D42">
    <cfRule type="cellIs" dxfId="9" priority="11" stopIfTrue="1" operator="lessThan">
      <formula>0</formula>
    </cfRule>
  </conditionalFormatting>
  <conditionalFormatting sqref="C44:D55">
    <cfRule type="cellIs" dxfId="8" priority="3" stopIfTrue="1" operator="lessThan">
      <formula>0</formula>
    </cfRule>
  </conditionalFormatting>
  <conditionalFormatting sqref="C57:D59">
    <cfRule type="cellIs" dxfId="7" priority="2" stopIfTrue="1" operator="lessThan">
      <formula>0</formula>
    </cfRule>
  </conditionalFormatting>
  <conditionalFormatting sqref="C61:D69">
    <cfRule type="cellIs" dxfId="6" priority="8" stopIfTrue="1" operator="lessThan">
      <formula>0</formula>
    </cfRule>
  </conditionalFormatting>
  <conditionalFormatting sqref="C71:D72">
    <cfRule type="cellIs" dxfId="5" priority="5" stopIfTrue="1" operator="lessThan">
      <formula>0</formula>
    </cfRule>
  </conditionalFormatting>
  <conditionalFormatting sqref="C74:D79">
    <cfRule type="cellIs" dxfId="4" priority="1" stopIfTrue="1" operator="lessThan">
      <formula>0</formula>
    </cfRule>
  </conditionalFormatting>
  <hyperlinks>
    <hyperlink ref="F4" location="Index!A1" display="Index" xr:uid="{4BF44846-D062-40C8-BC38-8FF8038A699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theme="8" tint="-0.249977111117893"/>
  </sheetPr>
  <dimension ref="A1:E20"/>
  <sheetViews>
    <sheetView showGridLines="0" zoomScaleNormal="100" workbookViewId="0"/>
  </sheetViews>
  <sheetFormatPr defaultColWidth="9.26953125" defaultRowHeight="11.5"/>
  <cols>
    <col min="1" max="1" width="7" style="72" customWidth="1"/>
    <col min="2" max="2" width="96.26953125" style="72" customWidth="1"/>
    <col min="3" max="3" width="16.26953125" style="237" customWidth="1"/>
    <col min="4" max="4" width="4.1796875" style="72" customWidth="1"/>
    <col min="5" max="5" width="8.54296875" style="72" customWidth="1"/>
    <col min="6" max="16384" width="9.26953125" style="72"/>
  </cols>
  <sheetData>
    <row r="1" spans="1:5" ht="15" customHeight="1">
      <c r="A1" s="14" t="s">
        <v>813</v>
      </c>
    </row>
    <row r="2" spans="1:5" ht="15.75" customHeight="1">
      <c r="A2" s="109"/>
    </row>
    <row r="3" spans="1:5" ht="15.75" customHeight="1">
      <c r="C3" s="292" t="s">
        <v>45</v>
      </c>
    </row>
    <row r="4" spans="1:5" ht="15.75" customHeight="1">
      <c r="A4" s="293"/>
      <c r="B4" s="294"/>
      <c r="C4" s="733" t="s">
        <v>577</v>
      </c>
      <c r="E4" s="90" t="s">
        <v>284</v>
      </c>
    </row>
    <row r="5" spans="1:5" ht="15.75" customHeight="1">
      <c r="A5" s="247" t="s">
        <v>942</v>
      </c>
      <c r="B5" s="247"/>
      <c r="C5" s="739"/>
    </row>
    <row r="6" spans="1:5" s="55" customFormat="1" ht="15.75" customHeight="1">
      <c r="A6" s="238" t="s">
        <v>444</v>
      </c>
      <c r="B6" s="260" t="s">
        <v>595</v>
      </c>
      <c r="C6" s="239">
        <v>1489855.4168264642</v>
      </c>
      <c r="D6" s="610"/>
    </row>
    <row r="7" spans="1:5" s="55" customFormat="1" ht="15.75" customHeight="1">
      <c r="A7" s="238" t="s">
        <v>445</v>
      </c>
      <c r="B7" s="260" t="s">
        <v>596</v>
      </c>
      <c r="C7" s="239">
        <v>41410.579613170004</v>
      </c>
      <c r="D7" s="610"/>
    </row>
    <row r="8" spans="1:5" s="55" customFormat="1" ht="15.75" customHeight="1">
      <c r="A8" s="238" t="s">
        <v>597</v>
      </c>
      <c r="B8" s="260" t="s">
        <v>598</v>
      </c>
      <c r="C8" s="239">
        <v>1432733.6328780001</v>
      </c>
      <c r="D8" s="610"/>
    </row>
    <row r="9" spans="1:5" s="55" customFormat="1" ht="15.75" customHeight="1">
      <c r="A9" s="238" t="s">
        <v>599</v>
      </c>
      <c r="B9" s="260" t="s">
        <v>356</v>
      </c>
      <c r="C9" s="239">
        <v>19133.25</v>
      </c>
      <c r="D9" s="610"/>
    </row>
    <row r="10" spans="1:5" s="55" customFormat="1" ht="15.75" customHeight="1">
      <c r="A10" s="238" t="s">
        <v>383</v>
      </c>
      <c r="B10" s="260" t="s">
        <v>600</v>
      </c>
      <c r="C10" s="239">
        <v>210645.070224</v>
      </c>
      <c r="D10" s="610"/>
    </row>
    <row r="11" spans="1:5" s="55" customFormat="1" ht="15.75" customHeight="1">
      <c r="A11" s="238" t="s">
        <v>601</v>
      </c>
      <c r="B11" s="260" t="s">
        <v>843</v>
      </c>
      <c r="C11" s="239">
        <v>8890.3918140000005</v>
      </c>
      <c r="D11" s="610"/>
    </row>
    <row r="12" spans="1:5" s="55" customFormat="1" ht="15.75" customHeight="1">
      <c r="A12" s="238" t="s">
        <v>602</v>
      </c>
      <c r="B12" s="260" t="s">
        <v>351</v>
      </c>
      <c r="C12" s="239">
        <v>25897.544536000001</v>
      </c>
      <c r="D12" s="610"/>
    </row>
    <row r="13" spans="1:5" s="55" customFormat="1" ht="15.75" customHeight="1">
      <c r="A13" s="238" t="s">
        <v>603</v>
      </c>
      <c r="B13" s="260" t="s">
        <v>604</v>
      </c>
      <c r="C13" s="239">
        <v>583515.67920899997</v>
      </c>
      <c r="D13" s="610"/>
    </row>
    <row r="14" spans="1:5" s="55" customFormat="1" ht="15.75" customHeight="1">
      <c r="A14" s="238" t="s">
        <v>605</v>
      </c>
      <c r="B14" s="260" t="s">
        <v>606</v>
      </c>
      <c r="C14" s="239">
        <v>121442.826632</v>
      </c>
      <c r="D14" s="610"/>
    </row>
    <row r="15" spans="1:5" s="55" customFormat="1" ht="15.75" customHeight="1">
      <c r="A15" s="238" t="s">
        <v>607</v>
      </c>
      <c r="B15" s="260" t="s">
        <v>608</v>
      </c>
      <c r="C15" s="239">
        <v>412679.37484399998</v>
      </c>
      <c r="D15" s="610"/>
    </row>
    <row r="16" spans="1:5" s="55" customFormat="1" ht="15.75" customHeight="1">
      <c r="A16" s="238" t="s">
        <v>609</v>
      </c>
      <c r="B16" s="260" t="s">
        <v>355</v>
      </c>
      <c r="C16" s="239">
        <v>13927.584129999999</v>
      </c>
      <c r="D16" s="610"/>
    </row>
    <row r="17" spans="1:4" s="55" customFormat="1" ht="15.75" customHeight="1">
      <c r="A17" s="238" t="s">
        <v>610</v>
      </c>
      <c r="B17" s="260" t="s">
        <v>844</v>
      </c>
      <c r="C17" s="239">
        <v>36601.911489000006</v>
      </c>
      <c r="D17" s="610"/>
    </row>
    <row r="18" spans="1:4" ht="15" customHeight="1">
      <c r="A18" s="295"/>
      <c r="B18" s="296"/>
      <c r="C18" s="297"/>
    </row>
    <row r="19" spans="1:4" ht="15" customHeight="1"/>
    <row r="20" spans="1:4" ht="15" customHeight="1"/>
  </sheetData>
  <mergeCells count="1">
    <mergeCell ref="C4:C5"/>
  </mergeCells>
  <conditionalFormatting sqref="C6">
    <cfRule type="cellIs" dxfId="3" priority="5" stopIfTrue="1" operator="lessThan">
      <formula>0</formula>
    </cfRule>
  </conditionalFormatting>
  <conditionalFormatting sqref="C7 C9:C17">
    <cfRule type="cellIs" dxfId="2" priority="14" stopIfTrue="1" operator="lessThan">
      <formula>0</formula>
    </cfRule>
  </conditionalFormatting>
  <conditionalFormatting sqref="C8">
    <cfRule type="cellIs" dxfId="1" priority="4" stopIfTrue="1" operator="lessThan">
      <formula>0</formula>
    </cfRule>
  </conditionalFormatting>
  <hyperlinks>
    <hyperlink ref="E4" location="Index!A1" display="Index" xr:uid="{345154D4-DEDE-4008-9167-E772243FA5C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I133"/>
  <sheetViews>
    <sheetView showGridLines="0" workbookViewId="0"/>
  </sheetViews>
  <sheetFormatPr defaultColWidth="8.81640625" defaultRowHeight="13"/>
  <cols>
    <col min="1" max="1" width="8.453125" style="13" customWidth="1"/>
    <col min="2" max="2" width="86" style="5" bestFit="1" customWidth="1"/>
    <col min="3" max="5" width="11.453125" style="5" customWidth="1"/>
    <col min="6" max="6" width="11" style="5" customWidth="1"/>
    <col min="7" max="7" width="10.54296875" style="5" customWidth="1"/>
    <col min="8" max="8" width="3.7265625" style="5" customWidth="1"/>
    <col min="9" max="16384" width="8.81640625" style="5"/>
  </cols>
  <sheetData>
    <row r="1" spans="1:9">
      <c r="A1" s="19" t="s">
        <v>141</v>
      </c>
    </row>
    <row r="2" spans="1:9">
      <c r="A2" s="19"/>
    </row>
    <row r="3" spans="1:9">
      <c r="A3" s="19"/>
      <c r="C3" s="62" t="s">
        <v>45</v>
      </c>
      <c r="D3" s="62" t="s">
        <v>46</v>
      </c>
      <c r="E3" s="62" t="s">
        <v>47</v>
      </c>
      <c r="F3" s="62" t="s">
        <v>85</v>
      </c>
      <c r="G3" s="62" t="s">
        <v>86</v>
      </c>
    </row>
    <row r="4" spans="1:9" ht="22.5" customHeight="1">
      <c r="A4" s="298"/>
      <c r="B4" s="299"/>
      <c r="C4" s="300"/>
      <c r="D4" s="300"/>
      <c r="E4" s="300"/>
      <c r="F4" s="300"/>
      <c r="G4" s="300"/>
      <c r="I4" s="90" t="s">
        <v>284</v>
      </c>
    </row>
    <row r="5" spans="1:9" ht="22.5" customHeight="1">
      <c r="A5" s="741" t="s">
        <v>84</v>
      </c>
      <c r="B5" s="741"/>
      <c r="C5" s="301" t="s">
        <v>938</v>
      </c>
      <c r="D5" s="301" t="s">
        <v>939</v>
      </c>
      <c r="E5" s="301" t="s">
        <v>940</v>
      </c>
      <c r="F5" s="301" t="s">
        <v>941</v>
      </c>
      <c r="G5" s="302" t="s">
        <v>913</v>
      </c>
    </row>
    <row r="6" spans="1:9" ht="15.75" customHeight="1">
      <c r="A6" s="22" t="s">
        <v>87</v>
      </c>
      <c r="B6" s="10"/>
      <c r="C6" s="23"/>
      <c r="D6" s="303"/>
      <c r="E6" s="23"/>
      <c r="F6" s="23"/>
      <c r="G6" s="304"/>
    </row>
    <row r="7" spans="1:9" ht="15.75" customHeight="1">
      <c r="A7" s="20">
        <v>1</v>
      </c>
      <c r="B7" s="15" t="s">
        <v>88</v>
      </c>
      <c r="C7" s="24">
        <v>172591.84615103001</v>
      </c>
      <c r="D7" s="24">
        <v>165947.19887404001</v>
      </c>
      <c r="E7" s="24">
        <v>166196</v>
      </c>
      <c r="F7" s="63">
        <v>164876.60599755001</v>
      </c>
      <c r="G7" s="63">
        <v>169518</v>
      </c>
    </row>
    <row r="8" spans="1:9" ht="15.75" customHeight="1">
      <c r="A8" s="20">
        <v>2</v>
      </c>
      <c r="B8" s="15" t="s">
        <v>89</v>
      </c>
      <c r="C8" s="24">
        <v>185624.84615103001</v>
      </c>
      <c r="D8" s="24">
        <v>178919.19887404001</v>
      </c>
      <c r="E8" s="24">
        <v>179697</v>
      </c>
      <c r="F8" s="63">
        <v>178260.60599755001</v>
      </c>
      <c r="G8" s="63">
        <v>182323</v>
      </c>
    </row>
    <row r="9" spans="1:9" ht="15.75" customHeight="1">
      <c r="A9" s="20">
        <v>3</v>
      </c>
      <c r="B9" s="15" t="s">
        <v>90</v>
      </c>
      <c r="C9" s="24">
        <v>217954.84615103001</v>
      </c>
      <c r="D9" s="24">
        <v>211531.19887404001</v>
      </c>
      <c r="E9" s="24">
        <v>212477</v>
      </c>
      <c r="F9" s="63">
        <v>197898.60599755001</v>
      </c>
      <c r="G9" s="63">
        <v>201889</v>
      </c>
    </row>
    <row r="10" spans="1:9" ht="15.75" customHeight="1">
      <c r="A10" s="22" t="s">
        <v>91</v>
      </c>
      <c r="B10" s="10"/>
      <c r="C10" s="23"/>
      <c r="D10" s="23"/>
      <c r="E10" s="23"/>
      <c r="F10" s="64"/>
      <c r="G10" s="64"/>
    </row>
    <row r="11" spans="1:9" ht="15.75" customHeight="1">
      <c r="A11" s="20">
        <v>4</v>
      </c>
      <c r="B11" s="15" t="s">
        <v>92</v>
      </c>
      <c r="C11" s="24">
        <v>911700.81087278191</v>
      </c>
      <c r="D11" s="24">
        <v>907092</v>
      </c>
      <c r="E11" s="24">
        <v>883831.82865478657</v>
      </c>
      <c r="F11" s="63">
        <v>868740</v>
      </c>
      <c r="G11" s="63">
        <v>872174</v>
      </c>
    </row>
    <row r="12" spans="1:9" ht="15.75" customHeight="1">
      <c r="A12" s="22" t="s">
        <v>144</v>
      </c>
      <c r="B12" s="10"/>
      <c r="C12" s="23"/>
      <c r="D12" s="23"/>
      <c r="E12" s="23"/>
      <c r="F12" s="64"/>
      <c r="G12" s="64"/>
    </row>
    <row r="13" spans="1:9" ht="15.75" customHeight="1">
      <c r="A13" s="20">
        <v>5</v>
      </c>
      <c r="B13" s="15" t="s">
        <v>142</v>
      </c>
      <c r="C13" s="65">
        <v>0.1893075492450268</v>
      </c>
      <c r="D13" s="65">
        <v>0.18294391179446137</v>
      </c>
      <c r="E13" s="65">
        <v>0.18804029749975665</v>
      </c>
      <c r="F13" s="65">
        <v>0.1897888900150482</v>
      </c>
      <c r="G13" s="65">
        <v>0.19436259278538456</v>
      </c>
    </row>
    <row r="14" spans="1:9" ht="15.75" customHeight="1">
      <c r="A14" s="20">
        <v>6</v>
      </c>
      <c r="B14" s="15" t="s">
        <v>93</v>
      </c>
      <c r="C14" s="65">
        <v>0.20360280909844664</v>
      </c>
      <c r="D14" s="65">
        <v>0.19724456107023933</v>
      </c>
      <c r="E14" s="65">
        <v>0.20331582793697664</v>
      </c>
      <c r="F14" s="65">
        <v>0.20519512129719558</v>
      </c>
      <c r="G14" s="65">
        <v>0.20904429620694953</v>
      </c>
    </row>
    <row r="15" spans="1:9" ht="15.75" customHeight="1">
      <c r="A15" s="20">
        <v>7</v>
      </c>
      <c r="B15" s="15" t="s">
        <v>94</v>
      </c>
      <c r="C15" s="65">
        <v>0.23906400383957022</v>
      </c>
      <c r="D15" s="65">
        <v>0.23319682549990864</v>
      </c>
      <c r="E15" s="65">
        <v>0.24040433158352661</v>
      </c>
      <c r="F15" s="65">
        <v>0.22780028940230695</v>
      </c>
      <c r="G15" s="65">
        <v>0.2314778931726926</v>
      </c>
    </row>
    <row r="16" spans="1:9" ht="15.75" customHeight="1">
      <c r="A16" s="22" t="s">
        <v>95</v>
      </c>
      <c r="B16" s="10"/>
      <c r="C16" s="23"/>
      <c r="D16" s="78"/>
      <c r="E16" s="23"/>
      <c r="F16" s="64"/>
      <c r="G16" s="64"/>
    </row>
    <row r="17" spans="1:7" ht="15.75" customHeight="1">
      <c r="A17" s="20" t="s">
        <v>96</v>
      </c>
      <c r="B17" s="11" t="s">
        <v>143</v>
      </c>
      <c r="C17" s="65">
        <v>2.1000000000000001E-2</v>
      </c>
      <c r="D17" s="65">
        <v>3.5000000000000003E-2</v>
      </c>
      <c r="E17" s="65">
        <v>3.5000000000000003E-2</v>
      </c>
      <c r="F17" s="65">
        <v>3.5000000000000003E-2</v>
      </c>
      <c r="G17" s="65">
        <v>3.5000000000000003E-2</v>
      </c>
    </row>
    <row r="18" spans="1:7" ht="15.75" customHeight="1">
      <c r="A18" s="20" t="s">
        <v>97</v>
      </c>
      <c r="B18" s="11" t="s">
        <v>98</v>
      </c>
      <c r="C18" s="65">
        <v>1.2E-2</v>
      </c>
      <c r="D18" s="65">
        <v>0.02</v>
      </c>
      <c r="E18" s="65">
        <v>0.02</v>
      </c>
      <c r="F18" s="65">
        <v>0.02</v>
      </c>
      <c r="G18" s="65">
        <v>0.02</v>
      </c>
    </row>
    <row r="19" spans="1:7" ht="15.75" customHeight="1">
      <c r="A19" s="20" t="s">
        <v>99</v>
      </c>
      <c r="B19" s="11" t="s">
        <v>100</v>
      </c>
      <c r="C19" s="65">
        <v>1.6E-2</v>
      </c>
      <c r="D19" s="65">
        <v>2.5999999999999999E-2</v>
      </c>
      <c r="E19" s="65">
        <v>2.5999999999999999E-2</v>
      </c>
      <c r="F19" s="65">
        <v>2.5999999999999999E-2</v>
      </c>
      <c r="G19" s="65">
        <v>2.5999999999999999E-2</v>
      </c>
    </row>
    <row r="20" spans="1:7" ht="15.75" customHeight="1">
      <c r="A20" s="20" t="s">
        <v>101</v>
      </c>
      <c r="B20" s="11" t="s">
        <v>102</v>
      </c>
      <c r="C20" s="65">
        <v>2.1000000000000001E-2</v>
      </c>
      <c r="D20" s="65">
        <v>3.5000000000000003E-2</v>
      </c>
      <c r="E20" s="65">
        <v>3.5000000000000003E-2</v>
      </c>
      <c r="F20" s="65">
        <v>3.5000000000000003E-2</v>
      </c>
      <c r="G20" s="65">
        <v>3.5000000000000003E-2</v>
      </c>
    </row>
    <row r="21" spans="1:7" ht="15.75" customHeight="1">
      <c r="A21" s="22" t="s">
        <v>103</v>
      </c>
      <c r="B21" s="10"/>
      <c r="C21" s="23"/>
      <c r="D21" s="78"/>
      <c r="E21" s="23"/>
      <c r="F21" s="64"/>
      <c r="G21" s="64"/>
    </row>
    <row r="22" spans="1:7" ht="15.75" customHeight="1">
      <c r="A22" s="20">
        <v>8</v>
      </c>
      <c r="B22" s="15" t="s">
        <v>104</v>
      </c>
      <c r="C22" s="65">
        <v>2.5000000000000001E-2</v>
      </c>
      <c r="D22" s="65">
        <v>2.5000000000000001E-2</v>
      </c>
      <c r="E22" s="65">
        <v>2.5000000000000001E-2</v>
      </c>
      <c r="F22" s="65">
        <v>2.5000000000000001E-2</v>
      </c>
      <c r="G22" s="65">
        <v>2.5000000000000001E-2</v>
      </c>
    </row>
    <row r="23" spans="1:7" ht="25">
      <c r="A23" s="20" t="s">
        <v>57</v>
      </c>
      <c r="B23" s="15" t="s">
        <v>105</v>
      </c>
      <c r="C23" s="65"/>
      <c r="D23" s="65">
        <v>0</v>
      </c>
      <c r="E23" s="65">
        <v>0</v>
      </c>
      <c r="F23" s="65">
        <v>0</v>
      </c>
      <c r="G23" s="65">
        <v>0</v>
      </c>
    </row>
    <row r="24" spans="1:7" ht="15.75" customHeight="1">
      <c r="A24" s="20">
        <v>9</v>
      </c>
      <c r="B24" s="15" t="s">
        <v>106</v>
      </c>
      <c r="C24" s="65">
        <v>1.9735694606161085E-2</v>
      </c>
      <c r="D24" s="65">
        <v>0.02</v>
      </c>
      <c r="E24" s="65">
        <v>1.89E-2</v>
      </c>
      <c r="F24" s="65">
        <v>1.9E-2</v>
      </c>
      <c r="G24" s="65">
        <v>0</v>
      </c>
    </row>
    <row r="25" spans="1:7" ht="15.75" customHeight="1">
      <c r="A25" s="20" t="s">
        <v>107</v>
      </c>
      <c r="B25" s="15" t="s">
        <v>108</v>
      </c>
      <c r="C25" s="65">
        <v>2.7719241867534165E-2</v>
      </c>
      <c r="D25" s="650">
        <v>2.8299999999999999E-2</v>
      </c>
      <c r="E25" s="65">
        <v>2.8299999999999999E-2</v>
      </c>
      <c r="F25" s="65">
        <v>2.8000000000000001E-2</v>
      </c>
      <c r="G25" s="65">
        <v>2.8000000000000001E-2</v>
      </c>
    </row>
    <row r="26" spans="1:7" ht="15.75" customHeight="1">
      <c r="A26" s="20">
        <v>10</v>
      </c>
      <c r="B26" s="15" t="s">
        <v>109</v>
      </c>
      <c r="C26" s="65">
        <v>0</v>
      </c>
      <c r="D26" s="65">
        <v>0</v>
      </c>
      <c r="E26" s="65">
        <v>0</v>
      </c>
      <c r="F26" s="65">
        <v>0</v>
      </c>
      <c r="G26" s="65">
        <v>0</v>
      </c>
    </row>
    <row r="27" spans="1:7" ht="15.75" customHeight="1">
      <c r="A27" s="20" t="s">
        <v>110</v>
      </c>
      <c r="B27" s="11" t="s">
        <v>111</v>
      </c>
      <c r="C27" s="65">
        <v>0.02</v>
      </c>
      <c r="D27" s="65">
        <v>0.02</v>
      </c>
      <c r="E27" s="65">
        <v>0.02</v>
      </c>
      <c r="F27" s="65">
        <v>0.02</v>
      </c>
      <c r="G27" s="65">
        <v>0.02</v>
      </c>
    </row>
    <row r="28" spans="1:7" ht="15.75" customHeight="1">
      <c r="A28" s="20">
        <v>11</v>
      </c>
      <c r="B28" s="15" t="s">
        <v>112</v>
      </c>
      <c r="C28" s="65">
        <v>9.2454936473695237E-2</v>
      </c>
      <c r="D28" s="65">
        <v>9.2999999999999999E-2</v>
      </c>
      <c r="E28" s="65">
        <v>9.1999999999999998E-2</v>
      </c>
      <c r="F28" s="65">
        <v>9.1999999999999998E-2</v>
      </c>
      <c r="G28" s="65">
        <v>7.2999999999999995E-2</v>
      </c>
    </row>
    <row r="29" spans="1:7" ht="15.75" customHeight="1">
      <c r="A29" s="20" t="s">
        <v>113</v>
      </c>
      <c r="B29" s="15" t="s">
        <v>114</v>
      </c>
      <c r="C29" s="65">
        <v>0.193</v>
      </c>
      <c r="D29" s="65">
        <v>0.20799999999999999</v>
      </c>
      <c r="E29" s="65">
        <v>0.20699999999999999</v>
      </c>
      <c r="F29" s="65">
        <v>0.20699999999999999</v>
      </c>
      <c r="G29" s="65">
        <v>0.188</v>
      </c>
    </row>
    <row r="30" spans="1:7" ht="15.75" customHeight="1">
      <c r="A30" s="20">
        <v>12</v>
      </c>
      <c r="B30" s="15" t="s">
        <v>115</v>
      </c>
      <c r="C30" s="65">
        <v>3.5602809098446653E-2</v>
      </c>
      <c r="D30" s="65">
        <v>1.7999999999999999E-2</v>
      </c>
      <c r="E30" s="65">
        <v>2.4064887122085571E-2</v>
      </c>
      <c r="F30" s="65">
        <v>2.0799578697366317E-2</v>
      </c>
      <c r="G30" s="65">
        <v>4.6477893172692603E-2</v>
      </c>
    </row>
    <row r="31" spans="1:7" ht="15.75" customHeight="1">
      <c r="A31" s="22" t="s">
        <v>116</v>
      </c>
      <c r="B31" s="10"/>
      <c r="C31" s="23"/>
      <c r="D31" s="78"/>
      <c r="E31" s="23"/>
      <c r="F31" s="64"/>
      <c r="G31" s="64"/>
    </row>
    <row r="32" spans="1:7" ht="15.75" customHeight="1">
      <c r="A32" s="20">
        <v>13</v>
      </c>
      <c r="B32" s="16" t="s">
        <v>117</v>
      </c>
      <c r="C32" s="69">
        <v>1588555</v>
      </c>
      <c r="D32" s="69">
        <v>1584963</v>
      </c>
      <c r="E32" s="69">
        <v>1517369</v>
      </c>
      <c r="F32" s="63">
        <v>1479892</v>
      </c>
      <c r="G32" s="63">
        <v>1438698</v>
      </c>
    </row>
    <row r="33" spans="1:7" ht="15.75" customHeight="1">
      <c r="A33" s="12">
        <v>14</v>
      </c>
      <c r="B33" s="17" t="s">
        <v>118</v>
      </c>
      <c r="C33" s="65">
        <v>0.11685138138184073</v>
      </c>
      <c r="D33" s="65">
        <v>0.11288522230111367</v>
      </c>
      <c r="E33" s="65">
        <v>0.11842669779071538</v>
      </c>
      <c r="F33" s="65">
        <v>0.12045546901814119</v>
      </c>
      <c r="G33" s="65">
        <v>0.12672811038775683</v>
      </c>
    </row>
    <row r="34" spans="1:7" ht="15.75" customHeight="1">
      <c r="A34" s="22" t="s">
        <v>145</v>
      </c>
      <c r="B34" s="10"/>
      <c r="C34" s="651"/>
      <c r="D34" s="652"/>
      <c r="E34" s="651"/>
      <c r="F34" s="653"/>
      <c r="G34" s="653"/>
    </row>
    <row r="35" spans="1:7" s="18" customFormat="1" ht="15.75" customHeight="1">
      <c r="A35" s="12" t="s">
        <v>119</v>
      </c>
      <c r="B35" s="11" t="s">
        <v>120</v>
      </c>
      <c r="C35" s="65">
        <v>0</v>
      </c>
      <c r="D35" s="650">
        <v>0</v>
      </c>
      <c r="E35" s="65">
        <v>0</v>
      </c>
      <c r="F35" s="65">
        <v>0</v>
      </c>
      <c r="G35" s="65">
        <v>0</v>
      </c>
    </row>
    <row r="36" spans="1:7" s="18" customFormat="1" ht="15.75" customHeight="1">
      <c r="A36" s="12" t="s">
        <v>121</v>
      </c>
      <c r="B36" s="11" t="s">
        <v>98</v>
      </c>
      <c r="C36" s="65">
        <v>0</v>
      </c>
      <c r="D36" s="650">
        <v>0</v>
      </c>
      <c r="E36" s="65">
        <v>0</v>
      </c>
      <c r="F36" s="65">
        <v>0</v>
      </c>
      <c r="G36" s="65">
        <v>0</v>
      </c>
    </row>
    <row r="37" spans="1:7" s="18" customFormat="1" ht="15.75" customHeight="1">
      <c r="A37" s="12" t="s">
        <v>122</v>
      </c>
      <c r="B37" s="11" t="s">
        <v>123</v>
      </c>
      <c r="C37" s="65">
        <v>0</v>
      </c>
      <c r="D37" s="650">
        <v>0</v>
      </c>
      <c r="E37" s="65">
        <v>0</v>
      </c>
      <c r="F37" s="65">
        <v>0</v>
      </c>
      <c r="G37" s="65">
        <v>0</v>
      </c>
    </row>
    <row r="38" spans="1:7" ht="15.75" customHeight="1">
      <c r="A38" s="22" t="s">
        <v>124</v>
      </c>
      <c r="B38" s="10"/>
      <c r="C38" s="651"/>
      <c r="D38" s="654"/>
      <c r="E38" s="651"/>
      <c r="F38" s="653"/>
      <c r="G38" s="653"/>
    </row>
    <row r="39" spans="1:7" s="18" customFormat="1" ht="15.75" customHeight="1">
      <c r="A39" s="12" t="s">
        <v>125</v>
      </c>
      <c r="B39" s="11" t="s">
        <v>126</v>
      </c>
      <c r="C39" s="65">
        <v>0</v>
      </c>
      <c r="D39" s="650">
        <v>0</v>
      </c>
      <c r="E39" s="65">
        <v>0</v>
      </c>
      <c r="F39" s="65">
        <v>0</v>
      </c>
      <c r="G39" s="65">
        <v>0</v>
      </c>
    </row>
    <row r="40" spans="1:7" s="18" customFormat="1" ht="15.75" customHeight="1">
      <c r="A40" s="12" t="s">
        <v>127</v>
      </c>
      <c r="B40" s="11" t="s">
        <v>128</v>
      </c>
      <c r="C40" s="65">
        <v>0.03</v>
      </c>
      <c r="D40" s="650">
        <v>0.03</v>
      </c>
      <c r="E40" s="65">
        <v>0.03</v>
      </c>
      <c r="F40" s="65">
        <v>0.03</v>
      </c>
      <c r="G40" s="65">
        <v>0.03</v>
      </c>
    </row>
    <row r="41" spans="1:7" ht="15.75" customHeight="1">
      <c r="A41" s="22" t="s">
        <v>129</v>
      </c>
      <c r="B41" s="10"/>
      <c r="C41" s="23"/>
      <c r="D41" s="615"/>
      <c r="E41" s="23"/>
      <c r="F41" s="64"/>
      <c r="G41" s="64"/>
    </row>
    <row r="42" spans="1:7" ht="15.75" customHeight="1">
      <c r="A42" s="20">
        <v>15</v>
      </c>
      <c r="B42" s="16" t="s">
        <v>130</v>
      </c>
      <c r="C42" s="24">
        <v>237391</v>
      </c>
      <c r="D42" s="24">
        <v>218618</v>
      </c>
      <c r="E42" s="24">
        <v>237247</v>
      </c>
      <c r="F42" s="63">
        <v>202018</v>
      </c>
      <c r="G42" s="63">
        <v>184990</v>
      </c>
    </row>
    <row r="43" spans="1:7" ht="15.75" customHeight="1">
      <c r="A43" s="12" t="s">
        <v>131</v>
      </c>
      <c r="B43" s="17" t="s">
        <v>132</v>
      </c>
      <c r="C43" s="24">
        <v>197630</v>
      </c>
      <c r="D43" s="24">
        <v>209608</v>
      </c>
      <c r="E43" s="24">
        <v>204740.46547924451</v>
      </c>
      <c r="F43" s="63">
        <v>175230</v>
      </c>
      <c r="G43" s="63">
        <v>192064</v>
      </c>
    </row>
    <row r="44" spans="1:7" ht="15.75" customHeight="1">
      <c r="A44" s="12" t="s">
        <v>133</v>
      </c>
      <c r="B44" s="17" t="s">
        <v>134</v>
      </c>
      <c r="C44" s="24">
        <v>51858</v>
      </c>
      <c r="D44" s="24">
        <v>83658</v>
      </c>
      <c r="E44" s="24">
        <v>55036</v>
      </c>
      <c r="F44" s="63">
        <v>68504</v>
      </c>
      <c r="G44" s="63">
        <v>78701</v>
      </c>
    </row>
    <row r="45" spans="1:7" ht="15.75" customHeight="1">
      <c r="A45" s="20">
        <v>16</v>
      </c>
      <c r="B45" s="16" t="s">
        <v>135</v>
      </c>
      <c r="C45" s="24">
        <v>145772</v>
      </c>
      <c r="D45" s="24">
        <v>125950</v>
      </c>
      <c r="E45" s="24">
        <v>149704.46547924451</v>
      </c>
      <c r="F45" s="63">
        <v>106726</v>
      </c>
      <c r="G45" s="63">
        <v>113701</v>
      </c>
    </row>
    <row r="46" spans="1:7" ht="15.75" customHeight="1">
      <c r="A46" s="20">
        <v>17</v>
      </c>
      <c r="B46" s="16" t="s">
        <v>136</v>
      </c>
      <c r="C46" s="66">
        <v>1.6285089043163297</v>
      </c>
      <c r="D46" s="66">
        <v>1.7357522826518459</v>
      </c>
      <c r="E46" s="66">
        <v>1.5847690263647658</v>
      </c>
      <c r="F46" s="66">
        <v>1.8928658433746228</v>
      </c>
      <c r="G46" s="66">
        <v>1.63</v>
      </c>
    </row>
    <row r="47" spans="1:7" ht="15.75" customHeight="1">
      <c r="A47" s="22" t="s">
        <v>137</v>
      </c>
      <c r="B47" s="10"/>
      <c r="C47" s="23"/>
      <c r="D47" s="23"/>
      <c r="E47" s="23"/>
      <c r="F47" s="64"/>
      <c r="G47" s="64"/>
    </row>
    <row r="48" spans="1:7" ht="15.75" customHeight="1">
      <c r="A48" s="20">
        <v>18</v>
      </c>
      <c r="B48" s="16" t="s">
        <v>138</v>
      </c>
      <c r="C48" s="24">
        <v>1155347</v>
      </c>
      <c r="D48" s="24">
        <v>1148267</v>
      </c>
      <c r="E48" s="24">
        <v>1109623</v>
      </c>
      <c r="F48" s="63">
        <v>1079981</v>
      </c>
      <c r="G48" s="63">
        <v>1030192</v>
      </c>
    </row>
    <row r="49" spans="1:7" ht="15.75" customHeight="1">
      <c r="A49" s="20">
        <v>19</v>
      </c>
      <c r="B49" s="5" t="s">
        <v>139</v>
      </c>
      <c r="C49" s="24">
        <v>977589</v>
      </c>
      <c r="D49" s="24">
        <v>979338</v>
      </c>
      <c r="E49" s="24">
        <v>931991</v>
      </c>
      <c r="F49" s="63">
        <v>917977</v>
      </c>
      <c r="G49" s="63">
        <v>894038</v>
      </c>
    </row>
    <row r="50" spans="1:7" ht="15.75" customHeight="1">
      <c r="A50" s="20">
        <v>20</v>
      </c>
      <c r="B50" s="16" t="s">
        <v>140</v>
      </c>
      <c r="C50" s="66">
        <v>1.1818330607238829</v>
      </c>
      <c r="D50" s="66">
        <v>1.172493051428618</v>
      </c>
      <c r="E50" s="66">
        <v>1.1905941151792239</v>
      </c>
      <c r="F50" s="66">
        <v>1.1764793671301133</v>
      </c>
      <c r="G50" s="66">
        <v>1.1522910659278465</v>
      </c>
    </row>
    <row r="104" spans="1:9">
      <c r="A104" s="21"/>
      <c r="B104" s="10"/>
      <c r="C104" s="10"/>
      <c r="D104" s="10"/>
      <c r="E104" s="10"/>
      <c r="F104" s="10"/>
      <c r="G104" s="10"/>
      <c r="H104" s="10"/>
      <c r="I104" s="10"/>
    </row>
    <row r="105" spans="1:9">
      <c r="A105" s="21"/>
      <c r="B105" s="10"/>
      <c r="C105" s="10"/>
      <c r="D105" s="10"/>
      <c r="E105" s="10"/>
      <c r="F105" s="10"/>
      <c r="G105" s="10"/>
      <c r="H105" s="10"/>
      <c r="I105" s="10"/>
    </row>
    <row r="106" spans="1:9">
      <c r="A106" s="21"/>
      <c r="B106" s="10"/>
      <c r="C106" s="10"/>
      <c r="D106" s="10"/>
      <c r="E106" s="10"/>
      <c r="F106" s="10"/>
      <c r="G106" s="10"/>
      <c r="H106" s="10"/>
      <c r="I106" s="10"/>
    </row>
    <row r="107" spans="1:9">
      <c r="A107" s="21"/>
      <c r="B107" s="10"/>
      <c r="C107" s="10"/>
      <c r="D107" s="10"/>
      <c r="E107" s="10"/>
      <c r="F107" s="10"/>
      <c r="G107" s="10"/>
      <c r="H107" s="10"/>
      <c r="I107" s="10"/>
    </row>
    <row r="108" spans="1:9">
      <c r="A108" s="21"/>
      <c r="B108" s="10"/>
      <c r="C108" s="10"/>
      <c r="D108" s="10"/>
      <c r="E108" s="10"/>
      <c r="F108" s="10"/>
      <c r="G108" s="10"/>
      <c r="H108" s="10"/>
      <c r="I108" s="10"/>
    </row>
    <row r="109" spans="1:9">
      <c r="A109" s="21"/>
      <c r="B109" s="10"/>
      <c r="C109" s="10"/>
      <c r="D109" s="10"/>
      <c r="E109" s="10"/>
      <c r="F109" s="10"/>
      <c r="G109" s="10"/>
      <c r="H109" s="10"/>
      <c r="I109" s="10"/>
    </row>
    <row r="110" spans="1:9">
      <c r="A110" s="21"/>
      <c r="B110" s="10"/>
      <c r="C110" s="10"/>
      <c r="D110" s="10"/>
      <c r="E110" s="10"/>
      <c r="F110" s="10"/>
      <c r="G110" s="10"/>
      <c r="H110" s="10"/>
      <c r="I110" s="10"/>
    </row>
    <row r="111" spans="1:9">
      <c r="A111" s="21"/>
      <c r="B111" s="10"/>
      <c r="C111" s="10"/>
      <c r="D111" s="10"/>
      <c r="E111" s="10"/>
      <c r="F111" s="10"/>
      <c r="G111" s="10"/>
      <c r="H111" s="10"/>
      <c r="I111" s="10"/>
    </row>
    <row r="112" spans="1:9">
      <c r="A112" s="21"/>
      <c r="B112" s="10"/>
      <c r="C112" s="10"/>
      <c r="D112" s="10"/>
      <c r="E112" s="10"/>
      <c r="F112" s="10"/>
      <c r="G112" s="10"/>
      <c r="H112" s="10"/>
      <c r="I112" s="10"/>
    </row>
    <row r="113" spans="1:9">
      <c r="A113" s="21"/>
      <c r="B113" s="10"/>
      <c r="C113" s="10"/>
      <c r="D113" s="10"/>
      <c r="E113" s="10"/>
      <c r="F113" s="10"/>
      <c r="G113" s="10"/>
      <c r="H113" s="10"/>
      <c r="I113" s="10"/>
    </row>
    <row r="114" spans="1:9">
      <c r="A114" s="21"/>
      <c r="B114" s="10"/>
      <c r="C114" s="10"/>
      <c r="D114" s="10"/>
      <c r="E114" s="10"/>
      <c r="F114" s="10"/>
      <c r="G114" s="10"/>
      <c r="H114" s="10"/>
      <c r="I114" s="10"/>
    </row>
    <row r="115" spans="1:9">
      <c r="A115" s="21"/>
      <c r="B115" s="10"/>
      <c r="C115" s="10"/>
      <c r="D115" s="10"/>
      <c r="E115" s="10"/>
      <c r="F115" s="10"/>
      <c r="G115" s="10"/>
      <c r="H115" s="10"/>
      <c r="I115" s="10"/>
    </row>
    <row r="116" spans="1:9">
      <c r="A116" s="21"/>
      <c r="B116" s="10"/>
      <c r="C116" s="10"/>
      <c r="D116" s="10"/>
      <c r="E116" s="10"/>
      <c r="F116" s="10"/>
      <c r="G116" s="10"/>
      <c r="H116" s="10"/>
      <c r="I116" s="10"/>
    </row>
    <row r="117" spans="1:9">
      <c r="A117" s="21"/>
      <c r="B117" s="10"/>
      <c r="C117" s="10"/>
      <c r="D117" s="10"/>
      <c r="E117" s="10"/>
      <c r="F117" s="10"/>
      <c r="G117" s="10"/>
      <c r="H117" s="10"/>
      <c r="I117" s="10"/>
    </row>
    <row r="118" spans="1:9">
      <c r="A118" s="21"/>
      <c r="B118" s="10"/>
      <c r="C118" s="10"/>
      <c r="D118" s="10"/>
      <c r="E118" s="10"/>
      <c r="F118" s="10"/>
      <c r="G118" s="10"/>
      <c r="H118" s="10"/>
      <c r="I118" s="10"/>
    </row>
    <row r="119" spans="1:9">
      <c r="A119" s="21"/>
      <c r="B119" s="10"/>
      <c r="C119" s="10"/>
      <c r="D119" s="10"/>
      <c r="E119" s="10"/>
      <c r="F119" s="10"/>
      <c r="G119" s="10"/>
      <c r="H119" s="10"/>
      <c r="I119" s="10"/>
    </row>
    <row r="120" spans="1:9">
      <c r="A120" s="21"/>
      <c r="B120" s="10"/>
      <c r="C120" s="10"/>
      <c r="D120" s="10"/>
      <c r="E120" s="10"/>
      <c r="F120" s="10"/>
      <c r="G120" s="10"/>
      <c r="H120" s="10"/>
      <c r="I120" s="10"/>
    </row>
    <row r="121" spans="1:9">
      <c r="A121" s="21"/>
      <c r="B121" s="10"/>
      <c r="C121" s="10"/>
      <c r="D121" s="10"/>
      <c r="E121" s="10"/>
      <c r="F121" s="10"/>
      <c r="G121" s="10"/>
      <c r="H121" s="10"/>
      <c r="I121" s="10"/>
    </row>
    <row r="122" spans="1:9">
      <c r="A122" s="21"/>
      <c r="B122" s="10"/>
      <c r="C122" s="10"/>
      <c r="D122" s="10"/>
      <c r="E122" s="10"/>
      <c r="F122" s="10"/>
      <c r="G122" s="10"/>
      <c r="H122" s="10"/>
      <c r="I122" s="10"/>
    </row>
    <row r="123" spans="1:9">
      <c r="A123" s="21"/>
      <c r="B123" s="10"/>
      <c r="C123" s="10"/>
      <c r="D123" s="10"/>
      <c r="E123" s="10"/>
      <c r="F123" s="10"/>
      <c r="G123" s="10"/>
      <c r="H123" s="10"/>
      <c r="I123" s="10"/>
    </row>
    <row r="124" spans="1:9">
      <c r="A124" s="21"/>
      <c r="B124" s="10"/>
      <c r="C124" s="10"/>
      <c r="D124" s="10"/>
      <c r="E124" s="10"/>
      <c r="F124" s="10"/>
      <c r="G124" s="10"/>
      <c r="H124" s="10"/>
      <c r="I124" s="10"/>
    </row>
    <row r="125" spans="1:9">
      <c r="A125" s="21"/>
      <c r="B125" s="10"/>
      <c r="C125" s="10"/>
      <c r="D125" s="10"/>
      <c r="E125" s="10"/>
      <c r="F125" s="10"/>
      <c r="G125" s="10"/>
      <c r="H125" s="10"/>
      <c r="I125" s="10"/>
    </row>
    <row r="126" spans="1:9">
      <c r="A126" s="21"/>
      <c r="B126" s="10"/>
      <c r="C126" s="10"/>
      <c r="D126" s="10"/>
      <c r="E126" s="10"/>
      <c r="F126" s="10"/>
      <c r="G126" s="10"/>
      <c r="H126" s="10"/>
      <c r="I126" s="10"/>
    </row>
    <row r="127" spans="1:9">
      <c r="A127" s="21"/>
      <c r="B127" s="10"/>
      <c r="C127" s="10"/>
      <c r="D127" s="10"/>
      <c r="E127" s="10"/>
      <c r="F127" s="10"/>
      <c r="G127" s="10"/>
      <c r="H127" s="10"/>
      <c r="I127" s="10"/>
    </row>
    <row r="128" spans="1:9">
      <c r="A128" s="21"/>
      <c r="B128" s="10"/>
      <c r="C128" s="10"/>
      <c r="D128" s="10"/>
      <c r="E128" s="10"/>
      <c r="F128" s="10"/>
      <c r="G128" s="10"/>
      <c r="H128" s="10"/>
      <c r="I128" s="10"/>
    </row>
    <row r="129" spans="1:9">
      <c r="A129" s="21"/>
      <c r="B129" s="10"/>
      <c r="C129" s="10"/>
      <c r="D129" s="10"/>
      <c r="E129" s="10"/>
      <c r="F129" s="10"/>
      <c r="G129" s="10"/>
      <c r="H129" s="10"/>
      <c r="I129" s="10"/>
    </row>
    <row r="130" spans="1:9">
      <c r="A130" s="21"/>
      <c r="B130" s="10"/>
      <c r="C130" s="10"/>
      <c r="D130" s="10"/>
      <c r="E130" s="10"/>
      <c r="F130" s="10"/>
      <c r="G130" s="10"/>
      <c r="H130" s="10"/>
      <c r="I130" s="10"/>
    </row>
    <row r="131" spans="1:9">
      <c r="A131" s="21"/>
      <c r="B131" s="10"/>
      <c r="C131" s="10"/>
      <c r="D131" s="10"/>
      <c r="E131" s="10"/>
      <c r="F131" s="10"/>
      <c r="G131" s="10"/>
      <c r="H131" s="10"/>
      <c r="I131" s="10"/>
    </row>
    <row r="132" spans="1:9">
      <c r="A132" s="21"/>
      <c r="B132" s="10"/>
      <c r="C132" s="10"/>
      <c r="D132" s="10"/>
      <c r="E132" s="10"/>
      <c r="F132" s="10"/>
      <c r="G132" s="10"/>
      <c r="H132" s="10"/>
      <c r="I132" s="10"/>
    </row>
    <row r="133" spans="1:9">
      <c r="A133" s="21"/>
      <c r="B133" s="10"/>
      <c r="C133" s="10"/>
      <c r="D133" s="10"/>
      <c r="E133" s="10"/>
      <c r="F133" s="10"/>
      <c r="G133" s="10"/>
      <c r="H133" s="10"/>
      <c r="I133" s="10"/>
    </row>
  </sheetData>
  <mergeCells count="1">
    <mergeCell ref="A5:B5"/>
  </mergeCells>
  <phoneticPr fontId="80" type="noConversion"/>
  <hyperlinks>
    <hyperlink ref="I4" location="Index!A1" display="Index" xr:uid="{599BF457-B27F-408B-8B80-46B0E1D8E55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5357-7388-49E9-94A1-EB22BF455E0D}">
  <sheetPr>
    <tabColor theme="8" tint="-0.249977111117893"/>
  </sheetPr>
  <dimension ref="A1:J21"/>
  <sheetViews>
    <sheetView workbookViewId="0"/>
  </sheetViews>
  <sheetFormatPr defaultColWidth="9.26953125" defaultRowHeight="14.5"/>
  <cols>
    <col min="1" max="1" width="9.26953125" style="44"/>
    <col min="2" max="2" width="50.81640625" style="44" customWidth="1"/>
    <col min="3" max="3" width="28.26953125" style="44" customWidth="1"/>
    <col min="4" max="8" width="11.1796875" style="44" customWidth="1"/>
    <col min="9" max="16384" width="9.26953125" style="44"/>
  </cols>
  <sheetData>
    <row r="1" spans="1:10">
      <c r="A1" s="667" t="s">
        <v>961</v>
      </c>
      <c r="B1" s="668"/>
      <c r="C1" s="669"/>
      <c r="D1" s="668"/>
      <c r="E1" s="668"/>
      <c r="F1" s="669"/>
      <c r="G1" s="669"/>
      <c r="H1" s="669"/>
    </row>
    <row r="2" spans="1:10">
      <c r="A2" s="670"/>
      <c r="B2" s="668"/>
      <c r="C2" s="669"/>
      <c r="D2" s="668"/>
      <c r="E2" s="668"/>
      <c r="F2" s="669"/>
      <c r="G2" s="669"/>
      <c r="H2" s="669"/>
    </row>
    <row r="3" spans="1:10">
      <c r="A3" s="671"/>
      <c r="B3" s="671"/>
      <c r="C3" s="673" t="s">
        <v>45</v>
      </c>
      <c r="D3" s="673" t="s">
        <v>46</v>
      </c>
      <c r="E3" s="673" t="s">
        <v>47</v>
      </c>
      <c r="F3" s="673" t="s">
        <v>85</v>
      </c>
      <c r="G3" s="673" t="s">
        <v>86</v>
      </c>
      <c r="H3" s="673" t="s">
        <v>296</v>
      </c>
      <c r="J3" s="90" t="s">
        <v>284</v>
      </c>
    </row>
    <row r="4" spans="1:10" ht="33.4" customHeight="1">
      <c r="A4" s="672"/>
      <c r="B4" s="672"/>
      <c r="C4" s="674" t="s">
        <v>962</v>
      </c>
      <c r="D4" s="728" t="s">
        <v>963</v>
      </c>
      <c r="E4" s="729"/>
      <c r="F4" s="729"/>
      <c r="G4" s="729"/>
      <c r="H4" s="729"/>
    </row>
    <row r="5" spans="1:10">
      <c r="A5" s="742" t="s">
        <v>969</v>
      </c>
      <c r="B5" s="742"/>
      <c r="C5" s="523" t="s">
        <v>964</v>
      </c>
      <c r="D5" s="675" t="s">
        <v>964</v>
      </c>
      <c r="E5" s="676" t="s">
        <v>965</v>
      </c>
      <c r="F5" s="676" t="s">
        <v>966</v>
      </c>
      <c r="G5" s="676" t="s">
        <v>967</v>
      </c>
      <c r="H5" s="676" t="s">
        <v>968</v>
      </c>
    </row>
    <row r="6" spans="1:10" ht="14.65" customHeight="1">
      <c r="A6" s="679" t="s">
        <v>308</v>
      </c>
      <c r="B6" s="679" t="s">
        <v>970</v>
      </c>
      <c r="C6" s="719">
        <v>378996.75320189004</v>
      </c>
      <c r="D6" s="677"/>
      <c r="E6" s="677"/>
      <c r="F6" s="677"/>
      <c r="G6" s="677"/>
      <c r="H6" s="677"/>
    </row>
    <row r="7" spans="1:10" ht="16.75" customHeight="1">
      <c r="A7" s="679" t="s">
        <v>971</v>
      </c>
      <c r="B7" s="680" t="s">
        <v>972</v>
      </c>
      <c r="C7" s="719">
        <v>217954.84615103001</v>
      </c>
      <c r="D7" s="677"/>
      <c r="E7" s="677"/>
      <c r="F7" s="677"/>
      <c r="G7" s="677"/>
      <c r="H7" s="677"/>
    </row>
    <row r="8" spans="1:10">
      <c r="A8" s="679" t="s">
        <v>309</v>
      </c>
      <c r="B8" s="679" t="s">
        <v>973</v>
      </c>
      <c r="C8" s="719">
        <v>911700.81087278191</v>
      </c>
      <c r="D8" s="677"/>
      <c r="E8" s="677"/>
      <c r="F8" s="677"/>
      <c r="G8" s="677"/>
      <c r="H8" s="677"/>
      <c r="J8" s="681"/>
    </row>
    <row r="9" spans="1:10">
      <c r="A9" s="679" t="s">
        <v>310</v>
      </c>
      <c r="B9" s="679" t="s">
        <v>974</v>
      </c>
      <c r="C9" s="720">
        <v>0.41570299014988482</v>
      </c>
      <c r="D9" s="677"/>
      <c r="E9" s="677"/>
      <c r="F9" s="677"/>
      <c r="G9" s="677"/>
      <c r="H9" s="677"/>
    </row>
    <row r="10" spans="1:10">
      <c r="A10" s="679" t="s">
        <v>154</v>
      </c>
      <c r="B10" s="680" t="s">
        <v>972</v>
      </c>
      <c r="C10" s="720">
        <v>0.23906400383957022</v>
      </c>
      <c r="D10" s="677"/>
      <c r="E10" s="677"/>
      <c r="F10" s="677"/>
      <c r="G10" s="677"/>
      <c r="H10" s="677"/>
    </row>
    <row r="11" spans="1:10">
      <c r="A11" s="679" t="s">
        <v>975</v>
      </c>
      <c r="B11" s="679" t="s">
        <v>976</v>
      </c>
      <c r="C11" s="719"/>
      <c r="D11" s="677"/>
      <c r="E11" s="677"/>
      <c r="F11" s="677"/>
      <c r="G11" s="677"/>
      <c r="H11" s="677"/>
    </row>
    <row r="12" spans="1:10">
      <c r="A12" s="679" t="s">
        <v>977</v>
      </c>
      <c r="B12" s="679" t="s">
        <v>978</v>
      </c>
      <c r="C12" s="719"/>
      <c r="D12" s="677"/>
      <c r="E12" s="677"/>
      <c r="F12" s="677"/>
      <c r="G12" s="677"/>
      <c r="H12" s="677"/>
    </row>
    <row r="13" spans="1:10">
      <c r="A13" s="679" t="s">
        <v>158</v>
      </c>
      <c r="B13" s="680" t="s">
        <v>979</v>
      </c>
      <c r="C13" s="719"/>
      <c r="D13" s="677"/>
      <c r="E13" s="677"/>
      <c r="F13" s="677"/>
      <c r="G13" s="677"/>
      <c r="H13" s="677"/>
    </row>
    <row r="14" spans="1:10" ht="23">
      <c r="A14" s="679" t="s">
        <v>823</v>
      </c>
      <c r="B14" s="679" t="s">
        <v>980</v>
      </c>
      <c r="C14" s="677"/>
      <c r="D14" s="677"/>
      <c r="E14" s="677"/>
      <c r="F14" s="677"/>
      <c r="G14" s="677"/>
      <c r="H14" s="677"/>
    </row>
    <row r="15" spans="1:10" ht="46">
      <c r="A15" s="679" t="s">
        <v>825</v>
      </c>
      <c r="B15" s="679" t="s">
        <v>981</v>
      </c>
      <c r="C15" s="677"/>
      <c r="D15" s="677"/>
      <c r="E15" s="677"/>
      <c r="F15" s="677"/>
      <c r="G15" s="677"/>
      <c r="H15" s="677"/>
    </row>
    <row r="16" spans="1:10" ht="80.5">
      <c r="A16" s="679" t="s">
        <v>982</v>
      </c>
      <c r="B16" s="679" t="s">
        <v>983</v>
      </c>
      <c r="C16" s="677"/>
      <c r="D16" s="677"/>
      <c r="E16" s="677"/>
      <c r="F16" s="677"/>
      <c r="G16" s="677"/>
      <c r="H16" s="677"/>
    </row>
    <row r="17" spans="1:8">
      <c r="A17" s="742" t="s">
        <v>962</v>
      </c>
      <c r="B17" s="742"/>
      <c r="C17" s="742"/>
      <c r="D17" s="742"/>
      <c r="E17" s="742"/>
      <c r="F17" s="742"/>
      <c r="G17" s="742"/>
      <c r="H17" s="742"/>
    </row>
    <row r="18" spans="1:8" ht="22.75" customHeight="1">
      <c r="A18" s="679" t="s">
        <v>602</v>
      </c>
      <c r="B18" s="679" t="s">
        <v>984</v>
      </c>
      <c r="C18" s="721">
        <v>0.32200000000000001</v>
      </c>
      <c r="D18" s="678"/>
      <c r="E18" s="678"/>
      <c r="F18" s="678"/>
      <c r="G18" s="678"/>
      <c r="H18" s="678"/>
    </row>
    <row r="19" spans="1:8">
      <c r="A19" s="679" t="s">
        <v>603</v>
      </c>
      <c r="B19" s="680" t="s">
        <v>985</v>
      </c>
      <c r="C19" s="722"/>
      <c r="D19" s="678"/>
      <c r="E19" s="678"/>
      <c r="F19" s="678"/>
      <c r="G19" s="678"/>
      <c r="H19" s="678"/>
    </row>
    <row r="20" spans="1:8">
      <c r="A20" s="679" t="s">
        <v>605</v>
      </c>
      <c r="B20" s="679" t="s">
        <v>986</v>
      </c>
      <c r="C20" s="722"/>
      <c r="D20" s="678"/>
      <c r="E20" s="678"/>
      <c r="F20" s="678"/>
      <c r="G20" s="678"/>
      <c r="H20" s="678"/>
    </row>
    <row r="21" spans="1:8">
      <c r="A21" s="679" t="s">
        <v>607</v>
      </c>
      <c r="B21" s="680" t="s">
        <v>987</v>
      </c>
      <c r="C21" s="722"/>
      <c r="D21" s="678"/>
      <c r="E21" s="678"/>
      <c r="F21" s="678"/>
      <c r="G21" s="678"/>
      <c r="H21" s="678"/>
    </row>
  </sheetData>
  <mergeCells count="3">
    <mergeCell ref="D4:H4"/>
    <mergeCell ref="A5:B5"/>
    <mergeCell ref="A17:H17"/>
  </mergeCells>
  <conditionalFormatting sqref="C6:H16 C18:H21">
    <cfRule type="cellIs" dxfId="0" priority="1" stopIfTrue="1" operator="lessThan">
      <formula>0</formula>
    </cfRule>
  </conditionalFormatting>
  <hyperlinks>
    <hyperlink ref="J3" location="Index!A1" display="Index" xr:uid="{FCA6D725-D502-4FC5-A7CB-B359C75C28C7}"/>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249977111117893"/>
  </sheetPr>
  <dimension ref="A1:N24"/>
  <sheetViews>
    <sheetView showGridLines="0" zoomScaleNormal="100" workbookViewId="0"/>
  </sheetViews>
  <sheetFormatPr defaultColWidth="9.26953125" defaultRowHeight="11.5"/>
  <cols>
    <col min="1" max="1" width="5" style="72" customWidth="1"/>
    <col min="2" max="2" width="53.7265625" style="72" customWidth="1"/>
    <col min="3" max="4" width="11.453125" style="72" customWidth="1"/>
    <col min="5" max="5" width="0.54296875" style="72" customWidth="1"/>
    <col min="6" max="7" width="11.453125" style="72" customWidth="1"/>
    <col min="8" max="8" width="0.54296875" style="72" customWidth="1"/>
    <col min="9" max="10" width="11.453125" style="72" customWidth="1"/>
    <col min="11" max="11" width="4.26953125" style="72" customWidth="1"/>
    <col min="12" max="12" width="8.54296875" style="72" customWidth="1"/>
    <col min="13" max="13" width="9.26953125" style="72"/>
    <col min="14" max="14" width="15.453125" style="72" bestFit="1" customWidth="1"/>
    <col min="15" max="16384" width="9.26953125" style="72"/>
  </cols>
  <sheetData>
    <row r="1" spans="1:14" ht="13">
      <c r="A1" s="14" t="s">
        <v>752</v>
      </c>
    </row>
    <row r="2" spans="1:14" ht="15.75" customHeight="1">
      <c r="A2" s="109"/>
    </row>
    <row r="3" spans="1:14" ht="15.75" customHeight="1">
      <c r="C3" s="292" t="s">
        <v>45</v>
      </c>
      <c r="D3" s="292" t="s">
        <v>46</v>
      </c>
      <c r="E3" s="292"/>
      <c r="F3" s="292" t="s">
        <v>47</v>
      </c>
      <c r="G3" s="292" t="s">
        <v>85</v>
      </c>
      <c r="H3" s="292"/>
      <c r="I3" s="292" t="s">
        <v>86</v>
      </c>
      <c r="J3" s="292" t="s">
        <v>296</v>
      </c>
    </row>
    <row r="4" spans="1:14" ht="15.75" customHeight="1">
      <c r="A4" s="313" t="s">
        <v>942</v>
      </c>
      <c r="B4" s="314"/>
      <c r="C4" s="743" t="s">
        <v>753</v>
      </c>
      <c r="D4" s="743"/>
      <c r="E4" s="314"/>
      <c r="F4" s="745" t="s">
        <v>754</v>
      </c>
      <c r="G4" s="745"/>
      <c r="H4" s="314"/>
      <c r="I4" s="745" t="s">
        <v>388</v>
      </c>
      <c r="J4" s="745"/>
      <c r="L4" s="90" t="s">
        <v>284</v>
      </c>
    </row>
    <row r="5" spans="1:14" ht="15.75" customHeight="1">
      <c r="A5" s="315"/>
      <c r="B5" s="314"/>
      <c r="C5" s="744"/>
      <c r="D5" s="744"/>
      <c r="E5" s="316"/>
      <c r="F5" s="746"/>
      <c r="G5" s="746"/>
      <c r="H5" s="317"/>
      <c r="I5" s="746"/>
      <c r="J5" s="746"/>
    </row>
    <row r="6" spans="1:14" ht="34.5">
      <c r="A6" s="315"/>
      <c r="B6" s="313" t="s">
        <v>389</v>
      </c>
      <c r="C6" s="319" t="s">
        <v>393</v>
      </c>
      <c r="D6" s="319" t="s">
        <v>338</v>
      </c>
      <c r="E6" s="318"/>
      <c r="F6" s="316" t="s">
        <v>393</v>
      </c>
      <c r="G6" s="319" t="s">
        <v>338</v>
      </c>
      <c r="H6" s="318"/>
      <c r="I6" s="319" t="s">
        <v>83</v>
      </c>
      <c r="J6" s="319" t="s">
        <v>395</v>
      </c>
    </row>
    <row r="7" spans="1:14" s="55" customFormat="1" ht="15.75" customHeight="1">
      <c r="A7" s="180">
        <v>1</v>
      </c>
      <c r="B7" s="55" t="s">
        <v>347</v>
      </c>
      <c r="C7" s="307">
        <v>210645.070224</v>
      </c>
      <c r="D7" s="307">
        <v>132.759759</v>
      </c>
      <c r="E7" s="307"/>
      <c r="F7" s="320">
        <v>212910.228967</v>
      </c>
      <c r="G7" s="307">
        <v>4.3148689999999998</v>
      </c>
      <c r="H7" s="307"/>
      <c r="I7" s="307">
        <v>93.285515000000004</v>
      </c>
      <c r="J7" s="308">
        <v>4.3813594562076651E-4</v>
      </c>
      <c r="K7" s="309"/>
    </row>
    <row r="8" spans="1:14" s="55" customFormat="1" ht="15.75" customHeight="1">
      <c r="A8" s="180">
        <v>2</v>
      </c>
      <c r="B8" s="55" t="s">
        <v>348</v>
      </c>
      <c r="C8" s="307">
        <v>8890.3918140000005</v>
      </c>
      <c r="D8" s="307">
        <v>1679.3651609999999</v>
      </c>
      <c r="E8" s="307"/>
      <c r="F8" s="307">
        <v>9220.3636989999995</v>
      </c>
      <c r="G8" s="307">
        <v>320.61895500000003</v>
      </c>
      <c r="H8" s="307"/>
      <c r="I8" s="307">
        <v>1908.196531</v>
      </c>
      <c r="J8" s="308">
        <v>0.20000000002096222</v>
      </c>
      <c r="K8" s="309"/>
      <c r="L8" s="309"/>
    </row>
    <row r="9" spans="1:14" s="55" customFormat="1" ht="15.75" customHeight="1">
      <c r="A9" s="180">
        <v>3</v>
      </c>
      <c r="B9" s="55" t="s">
        <v>349</v>
      </c>
      <c r="C9" s="307">
        <v>0</v>
      </c>
      <c r="D9" s="307">
        <v>0</v>
      </c>
      <c r="E9" s="307"/>
      <c r="F9" s="307">
        <v>0</v>
      </c>
      <c r="G9" s="307">
        <v>0</v>
      </c>
      <c r="H9" s="307"/>
      <c r="I9" s="307">
        <v>0</v>
      </c>
      <c r="J9" s="308">
        <v>0</v>
      </c>
      <c r="K9" s="309"/>
      <c r="L9" s="309"/>
    </row>
    <row r="10" spans="1:14" s="55" customFormat="1" ht="15.75" customHeight="1">
      <c r="A10" s="180">
        <v>4</v>
      </c>
      <c r="B10" s="55" t="s">
        <v>350</v>
      </c>
      <c r="C10" s="307">
        <v>0</v>
      </c>
      <c r="D10" s="307">
        <v>0</v>
      </c>
      <c r="E10" s="307"/>
      <c r="F10" s="307">
        <v>71.865351000000004</v>
      </c>
      <c r="G10" s="307">
        <v>1</v>
      </c>
      <c r="H10" s="307"/>
      <c r="I10" s="307">
        <v>0</v>
      </c>
      <c r="J10" s="308">
        <v>0</v>
      </c>
      <c r="K10" s="309"/>
      <c r="L10" s="309"/>
    </row>
    <row r="11" spans="1:14" s="55" customFormat="1" ht="15.75" customHeight="1">
      <c r="A11" s="180">
        <v>5</v>
      </c>
      <c r="B11" s="55" t="s">
        <v>847</v>
      </c>
      <c r="E11" s="307"/>
      <c r="H11" s="307"/>
      <c r="J11" s="308"/>
      <c r="K11" s="309"/>
      <c r="L11" s="309"/>
    </row>
    <row r="12" spans="1:14" s="55" customFormat="1" ht="15.75" customHeight="1">
      <c r="A12" s="180">
        <v>6</v>
      </c>
      <c r="B12" s="55" t="s">
        <v>351</v>
      </c>
      <c r="C12" s="307">
        <v>25897.544536000001</v>
      </c>
      <c r="D12" s="307">
        <v>2.273434</v>
      </c>
      <c r="E12" s="307"/>
      <c r="F12" s="307">
        <v>25897.544536000001</v>
      </c>
      <c r="G12" s="307">
        <v>29.372672000000001</v>
      </c>
      <c r="H12" s="307"/>
      <c r="I12" s="307">
        <v>13492.270771</v>
      </c>
      <c r="J12" s="308">
        <v>0.52039626087272839</v>
      </c>
      <c r="K12" s="309"/>
      <c r="L12" s="309"/>
    </row>
    <row r="13" spans="1:14" s="55" customFormat="1" ht="15.75" customHeight="1">
      <c r="A13" s="180">
        <v>7</v>
      </c>
      <c r="B13" s="55" t="s">
        <v>352</v>
      </c>
      <c r="C13" s="307">
        <v>412679.37484399998</v>
      </c>
      <c r="D13" s="307">
        <v>111270.539989</v>
      </c>
      <c r="E13" s="307"/>
      <c r="F13" s="307">
        <v>398633.37303999998</v>
      </c>
      <c r="G13" s="307">
        <v>42180.557311999997</v>
      </c>
      <c r="H13" s="307"/>
      <c r="I13" s="307">
        <v>424585.58812700002</v>
      </c>
      <c r="J13" s="308">
        <v>0.96318550502239964</v>
      </c>
      <c r="K13" s="309"/>
      <c r="L13" s="309"/>
    </row>
    <row r="14" spans="1:14" s="55" customFormat="1" ht="15.75" customHeight="1">
      <c r="A14" s="180">
        <v>8</v>
      </c>
      <c r="B14" s="55" t="s">
        <v>353</v>
      </c>
      <c r="C14" s="307">
        <v>121442.826632</v>
      </c>
      <c r="D14" s="307">
        <v>57437.476771000001</v>
      </c>
      <c r="E14" s="307"/>
      <c r="F14" s="307">
        <v>120336.77248299999</v>
      </c>
      <c r="G14" s="307">
        <v>8217.2060720000009</v>
      </c>
      <c r="H14" s="307"/>
      <c r="I14" s="307">
        <v>86915.723534999997</v>
      </c>
      <c r="J14" s="308">
        <v>0.67610294533058224</v>
      </c>
      <c r="K14" s="309"/>
      <c r="L14" s="309"/>
    </row>
    <row r="15" spans="1:14" s="55" customFormat="1" ht="15.75" customHeight="1">
      <c r="A15" s="180">
        <v>9</v>
      </c>
      <c r="B15" s="55" t="s">
        <v>354</v>
      </c>
      <c r="C15" s="307">
        <v>583515.67920899997</v>
      </c>
      <c r="D15" s="307">
        <v>5533.7124309999999</v>
      </c>
      <c r="E15" s="307"/>
      <c r="F15" s="307">
        <v>583512.70602299995</v>
      </c>
      <c r="G15" s="307">
        <v>1337.1909740000001</v>
      </c>
      <c r="H15" s="307"/>
      <c r="I15" s="307">
        <v>209948.5846</v>
      </c>
      <c r="J15" s="308">
        <v>0.3589785783976584</v>
      </c>
      <c r="K15" s="309"/>
      <c r="L15" s="309"/>
    </row>
    <row r="16" spans="1:14" s="55" customFormat="1" ht="15.75" customHeight="1">
      <c r="A16" s="180">
        <v>10</v>
      </c>
      <c r="B16" s="55" t="s">
        <v>355</v>
      </c>
      <c r="C16" s="307">
        <v>13927.584129999999</v>
      </c>
      <c r="D16" s="307">
        <v>313.98217299999999</v>
      </c>
      <c r="E16" s="307"/>
      <c r="F16" s="307">
        <v>13587.523622000001</v>
      </c>
      <c r="G16" s="307">
        <v>92.702243999999993</v>
      </c>
      <c r="H16" s="307"/>
      <c r="I16" s="307">
        <v>16237.7472</v>
      </c>
      <c r="J16" s="308">
        <v>1.1869502272149108</v>
      </c>
      <c r="K16" s="309"/>
      <c r="L16" s="309"/>
      <c r="N16" s="310"/>
    </row>
    <row r="17" spans="1:14" s="55" customFormat="1" ht="15.75" customHeight="1">
      <c r="A17" s="180">
        <v>11</v>
      </c>
      <c r="B17" s="55" t="s">
        <v>390</v>
      </c>
      <c r="C17" s="307">
        <v>1729.65479</v>
      </c>
      <c r="D17" s="307">
        <v>0</v>
      </c>
      <c r="E17" s="307"/>
      <c r="F17" s="307">
        <v>1729.65479</v>
      </c>
      <c r="G17" s="307">
        <v>0</v>
      </c>
      <c r="H17" s="307"/>
      <c r="I17" s="307">
        <v>2594.4821849999998</v>
      </c>
      <c r="J17" s="308">
        <v>1.4999999999999998</v>
      </c>
      <c r="K17" s="309"/>
      <c r="L17" s="309"/>
    </row>
    <row r="18" spans="1:14" s="55" customFormat="1" ht="15.75" customHeight="1">
      <c r="A18" s="180">
        <v>12</v>
      </c>
      <c r="B18" s="311" t="s">
        <v>356</v>
      </c>
      <c r="C18" s="307">
        <v>19133.25</v>
      </c>
      <c r="D18" s="307">
        <v>0</v>
      </c>
      <c r="E18" s="307"/>
      <c r="F18" s="307">
        <v>19133.25</v>
      </c>
      <c r="G18" s="307">
        <v>0</v>
      </c>
      <c r="H18" s="307"/>
      <c r="I18" s="307">
        <v>3826.65</v>
      </c>
      <c r="J18" s="308">
        <v>0.2</v>
      </c>
      <c r="K18" s="309"/>
      <c r="L18" s="309"/>
    </row>
    <row r="19" spans="1:14" s="55" customFormat="1" ht="15.75" customHeight="1">
      <c r="A19" s="180">
        <v>13</v>
      </c>
      <c r="B19" s="55" t="s">
        <v>394</v>
      </c>
      <c r="E19" s="307"/>
      <c r="H19" s="307"/>
      <c r="J19" s="308"/>
      <c r="K19" s="309"/>
      <c r="L19" s="309"/>
    </row>
    <row r="20" spans="1:14" s="55" customFormat="1" ht="15.75" customHeight="1">
      <c r="A20" s="180">
        <v>14</v>
      </c>
      <c r="B20" s="55" t="s">
        <v>755</v>
      </c>
      <c r="C20" s="307">
        <v>1233.436023</v>
      </c>
      <c r="D20" s="307">
        <v>0</v>
      </c>
      <c r="E20" s="307"/>
      <c r="F20" s="307">
        <v>1233.436023</v>
      </c>
      <c r="G20" s="307">
        <v>0</v>
      </c>
      <c r="H20" s="307"/>
      <c r="I20" s="307">
        <v>1203.3128039999999</v>
      </c>
      <c r="J20" s="308">
        <v>0.9755778018168032</v>
      </c>
      <c r="K20" s="309"/>
      <c r="L20" s="309"/>
    </row>
    <row r="21" spans="1:14" s="55" customFormat="1" ht="15.75" customHeight="1">
      <c r="A21" s="180">
        <v>15</v>
      </c>
      <c r="B21" s="55" t="s">
        <v>391</v>
      </c>
      <c r="C21" s="307">
        <v>13296.957727999999</v>
      </c>
      <c r="D21" s="307">
        <v>0</v>
      </c>
      <c r="E21" s="307"/>
      <c r="F21" s="307">
        <v>13296.957727999999</v>
      </c>
      <c r="G21" s="307">
        <v>0</v>
      </c>
      <c r="H21" s="307"/>
      <c r="I21" s="307">
        <v>27663.422576000001</v>
      </c>
      <c r="J21" s="308">
        <v>2.0804324674769696</v>
      </c>
      <c r="K21" s="309"/>
      <c r="L21" s="309"/>
    </row>
    <row r="22" spans="1:14" s="55" customFormat="1" ht="15.75" customHeight="1">
      <c r="A22" s="180">
        <v>16</v>
      </c>
      <c r="B22" s="213" t="s">
        <v>392</v>
      </c>
      <c r="C22" s="321">
        <v>20341.862948000002</v>
      </c>
      <c r="D22" s="321">
        <v>0</v>
      </c>
      <c r="E22" s="307"/>
      <c r="F22" s="321">
        <v>20341.862948000002</v>
      </c>
      <c r="G22" s="321">
        <v>0</v>
      </c>
      <c r="H22" s="307"/>
      <c r="I22" s="307">
        <v>20325.053094999999</v>
      </c>
      <c r="J22" s="322">
        <v>0.99917363257028258</v>
      </c>
      <c r="K22" s="309"/>
      <c r="L22" s="309"/>
    </row>
    <row r="23" spans="1:14" s="55" customFormat="1" ht="15.75" customHeight="1">
      <c r="A23" s="323">
        <v>17</v>
      </c>
      <c r="B23" s="220" t="s">
        <v>80</v>
      </c>
      <c r="C23" s="226">
        <v>1432733.6328779999</v>
      </c>
      <c r="D23" s="221">
        <v>176370.10971799999</v>
      </c>
      <c r="E23" s="312">
        <v>0</v>
      </c>
      <c r="F23" s="221">
        <v>1419905.5392099996</v>
      </c>
      <c r="G23" s="221">
        <v>52182.963097999993</v>
      </c>
      <c r="H23" s="312">
        <v>0</v>
      </c>
      <c r="I23" s="221">
        <v>808794.31693900004</v>
      </c>
      <c r="J23" s="325">
        <v>0.54941962774041075</v>
      </c>
      <c r="K23" s="309"/>
      <c r="L23" s="309"/>
      <c r="N23" s="310"/>
    </row>
    <row r="24" spans="1:14">
      <c r="A24" s="190"/>
      <c r="B24" s="111"/>
      <c r="C24" s="324"/>
      <c r="D24" s="305"/>
      <c r="E24" s="305"/>
      <c r="F24" s="305"/>
      <c r="G24" s="305"/>
      <c r="H24" s="305"/>
      <c r="I24" s="306"/>
      <c r="J24" s="326"/>
    </row>
  </sheetData>
  <mergeCells count="3">
    <mergeCell ref="C4:D5"/>
    <mergeCell ref="F4:G5"/>
    <mergeCell ref="I4:J5"/>
  </mergeCells>
  <hyperlinks>
    <hyperlink ref="L4" location="Index!A1" display="Index" xr:uid="{00000000-0004-0000-16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249977111117893"/>
  </sheetPr>
  <dimension ref="A1:U23"/>
  <sheetViews>
    <sheetView showGridLines="0" workbookViewId="0"/>
  </sheetViews>
  <sheetFormatPr defaultColWidth="9.26953125" defaultRowHeight="11.5"/>
  <cols>
    <col min="1" max="1" width="5" style="329" customWidth="1"/>
    <col min="2" max="2" width="44.7265625" style="329" customWidth="1"/>
    <col min="3" max="19" width="9.54296875" style="329" customWidth="1"/>
    <col min="20" max="20" width="3" style="329" customWidth="1"/>
    <col min="21" max="21" width="8.54296875" style="329" customWidth="1"/>
    <col min="22" max="16384" width="9.26953125" style="329"/>
  </cols>
  <sheetData>
    <row r="1" spans="1:21" ht="15" customHeight="1">
      <c r="A1" s="327" t="s">
        <v>849</v>
      </c>
    </row>
    <row r="2" spans="1:21" ht="15.75" customHeight="1">
      <c r="C2" s="330" t="s">
        <v>45</v>
      </c>
      <c r="D2" s="330" t="s">
        <v>46</v>
      </c>
      <c r="E2" s="330" t="s">
        <v>47</v>
      </c>
      <c r="F2" s="330" t="s">
        <v>85</v>
      </c>
      <c r="G2" s="330" t="s">
        <v>86</v>
      </c>
      <c r="H2" s="330" t="s">
        <v>296</v>
      </c>
      <c r="I2" s="330" t="s">
        <v>262</v>
      </c>
      <c r="J2" s="330" t="s">
        <v>292</v>
      </c>
      <c r="K2" s="330" t="s">
        <v>299</v>
      </c>
      <c r="L2" s="330" t="s">
        <v>300</v>
      </c>
      <c r="M2" s="330" t="s">
        <v>301</v>
      </c>
      <c r="N2" s="330" t="s">
        <v>302</v>
      </c>
      <c r="O2" s="330" t="s">
        <v>304</v>
      </c>
      <c r="P2" s="330" t="s">
        <v>311</v>
      </c>
      <c r="Q2" s="330" t="s">
        <v>312</v>
      </c>
      <c r="R2" s="330" t="s">
        <v>398</v>
      </c>
      <c r="S2" s="330" t="s">
        <v>399</v>
      </c>
    </row>
    <row r="3" spans="1:21" ht="15.75" customHeight="1">
      <c r="A3" s="341" t="s">
        <v>942</v>
      </c>
      <c r="B3" s="315"/>
      <c r="C3" s="746" t="s">
        <v>396</v>
      </c>
      <c r="D3" s="746"/>
      <c r="E3" s="746"/>
      <c r="F3" s="746"/>
      <c r="G3" s="746"/>
      <c r="H3" s="746"/>
      <c r="I3" s="746"/>
      <c r="J3" s="746"/>
      <c r="K3" s="746"/>
      <c r="L3" s="746"/>
      <c r="M3" s="746"/>
      <c r="N3" s="746"/>
      <c r="O3" s="746"/>
      <c r="P3" s="746"/>
      <c r="Q3" s="343"/>
      <c r="R3" s="747" t="s">
        <v>80</v>
      </c>
      <c r="S3" s="743" t="s">
        <v>397</v>
      </c>
      <c r="U3" s="90" t="s">
        <v>284</v>
      </c>
    </row>
    <row r="4" spans="1:21" ht="15.75" customHeight="1">
      <c r="A4" s="313"/>
      <c r="B4" s="313" t="s">
        <v>389</v>
      </c>
      <c r="C4" s="344">
        <v>0</v>
      </c>
      <c r="D4" s="346">
        <v>0.02</v>
      </c>
      <c r="E4" s="344">
        <v>0.04</v>
      </c>
      <c r="F4" s="346">
        <v>0.1</v>
      </c>
      <c r="G4" s="346">
        <v>0.2</v>
      </c>
      <c r="H4" s="344">
        <v>0.35</v>
      </c>
      <c r="I4" s="344">
        <v>0.5</v>
      </c>
      <c r="J4" s="344">
        <v>0.7</v>
      </c>
      <c r="K4" s="344">
        <v>0.75</v>
      </c>
      <c r="L4" s="346">
        <v>1</v>
      </c>
      <c r="M4" s="344">
        <v>1.5</v>
      </c>
      <c r="N4" s="346">
        <v>2.5</v>
      </c>
      <c r="O4" s="346">
        <v>3.7</v>
      </c>
      <c r="P4" s="344">
        <v>12.5</v>
      </c>
      <c r="Q4" s="342" t="s">
        <v>400</v>
      </c>
      <c r="R4" s="748"/>
      <c r="S4" s="744"/>
    </row>
    <row r="5" spans="1:21" s="337" customFormat="1" ht="15.75" customHeight="1">
      <c r="A5" s="335">
        <v>1</v>
      </c>
      <c r="B5" s="335" t="s">
        <v>347</v>
      </c>
      <c r="C5" s="345">
        <v>212655.50563500001</v>
      </c>
      <c r="D5" s="338" t="s">
        <v>937</v>
      </c>
      <c r="E5" s="606" t="s">
        <v>937</v>
      </c>
      <c r="F5" s="338" t="s">
        <v>937</v>
      </c>
      <c r="G5" s="336">
        <v>466.42757599999999</v>
      </c>
      <c r="H5" s="345" t="s">
        <v>937</v>
      </c>
      <c r="I5" s="345" t="s">
        <v>937</v>
      </c>
      <c r="J5" s="606" t="s">
        <v>937</v>
      </c>
      <c r="K5" s="345" t="s">
        <v>937</v>
      </c>
      <c r="L5" s="336" t="s">
        <v>937</v>
      </c>
      <c r="M5" s="345" t="s">
        <v>937</v>
      </c>
      <c r="N5" s="336" t="s">
        <v>937</v>
      </c>
      <c r="O5" s="338" t="s">
        <v>937</v>
      </c>
      <c r="P5" s="345" t="s">
        <v>937</v>
      </c>
      <c r="Q5" s="336" t="s">
        <v>937</v>
      </c>
      <c r="R5" s="336">
        <v>213121.933211</v>
      </c>
      <c r="S5" s="336">
        <v>13050.941959</v>
      </c>
    </row>
    <row r="6" spans="1:21" s="337" customFormat="1" ht="15.75" customHeight="1">
      <c r="A6" s="335">
        <v>2</v>
      </c>
      <c r="B6" s="335" t="s">
        <v>348</v>
      </c>
      <c r="C6" s="336" t="s">
        <v>937</v>
      </c>
      <c r="D6" s="338" t="s">
        <v>937</v>
      </c>
      <c r="E6" s="338" t="s">
        <v>937</v>
      </c>
      <c r="F6" s="338" t="s">
        <v>937</v>
      </c>
      <c r="G6" s="336">
        <v>9540.9826539999995</v>
      </c>
      <c r="H6" s="336" t="s">
        <v>937</v>
      </c>
      <c r="I6" s="336" t="s">
        <v>937</v>
      </c>
      <c r="J6" s="338" t="s">
        <v>937</v>
      </c>
      <c r="K6" s="336" t="s">
        <v>937</v>
      </c>
      <c r="L6" s="336" t="s">
        <v>937</v>
      </c>
      <c r="M6" s="336" t="s">
        <v>937</v>
      </c>
      <c r="N6" s="336" t="s">
        <v>937</v>
      </c>
      <c r="O6" s="338" t="s">
        <v>937</v>
      </c>
      <c r="P6" s="336" t="s">
        <v>937</v>
      </c>
      <c r="Q6" s="336" t="s">
        <v>937</v>
      </c>
      <c r="R6" s="336">
        <v>9540.9826539999995</v>
      </c>
      <c r="S6" s="336" t="s">
        <v>937</v>
      </c>
    </row>
    <row r="7" spans="1:21" s="337" customFormat="1" ht="15.75" customHeight="1">
      <c r="A7" s="335">
        <v>3</v>
      </c>
      <c r="B7" s="335" t="s">
        <v>349</v>
      </c>
      <c r="C7" s="336" t="s">
        <v>937</v>
      </c>
      <c r="D7" s="338" t="s">
        <v>937</v>
      </c>
      <c r="E7" s="338" t="s">
        <v>937</v>
      </c>
      <c r="F7" s="338" t="s">
        <v>937</v>
      </c>
      <c r="G7" s="336" t="s">
        <v>937</v>
      </c>
      <c r="H7" s="336" t="s">
        <v>937</v>
      </c>
      <c r="I7" s="336" t="s">
        <v>937</v>
      </c>
      <c r="J7" s="338" t="s">
        <v>937</v>
      </c>
      <c r="K7" s="336" t="s">
        <v>937</v>
      </c>
      <c r="L7" s="336" t="s">
        <v>937</v>
      </c>
      <c r="M7" s="336" t="s">
        <v>937</v>
      </c>
      <c r="N7" s="336" t="s">
        <v>937</v>
      </c>
      <c r="O7" s="338" t="s">
        <v>937</v>
      </c>
      <c r="P7" s="336" t="s">
        <v>937</v>
      </c>
      <c r="Q7" s="336" t="s">
        <v>937</v>
      </c>
      <c r="R7" s="336" t="s">
        <v>937</v>
      </c>
      <c r="S7" s="336" t="s">
        <v>937</v>
      </c>
    </row>
    <row r="8" spans="1:21" s="337" customFormat="1" ht="15.75" customHeight="1">
      <c r="A8" s="335">
        <v>4</v>
      </c>
      <c r="B8" s="335" t="s">
        <v>350</v>
      </c>
      <c r="C8" s="336">
        <v>72.865351000000004</v>
      </c>
      <c r="D8" s="338" t="s">
        <v>937</v>
      </c>
      <c r="E8" s="338" t="s">
        <v>937</v>
      </c>
      <c r="F8" s="338" t="s">
        <v>937</v>
      </c>
      <c r="G8" s="336" t="s">
        <v>937</v>
      </c>
      <c r="H8" s="336" t="s">
        <v>937</v>
      </c>
      <c r="I8" s="336" t="s">
        <v>937</v>
      </c>
      <c r="J8" s="338" t="s">
        <v>937</v>
      </c>
      <c r="K8" s="336" t="s">
        <v>937</v>
      </c>
      <c r="L8" s="336" t="s">
        <v>937</v>
      </c>
      <c r="M8" s="336" t="s">
        <v>937</v>
      </c>
      <c r="N8" s="336" t="s">
        <v>937</v>
      </c>
      <c r="O8" s="338" t="s">
        <v>937</v>
      </c>
      <c r="P8" s="336" t="s">
        <v>937</v>
      </c>
      <c r="Q8" s="336" t="s">
        <v>937</v>
      </c>
      <c r="R8" s="336">
        <v>72.865351000000004</v>
      </c>
      <c r="S8" s="336">
        <v>72.865351000000004</v>
      </c>
    </row>
    <row r="9" spans="1:21" s="337" customFormat="1" ht="15.75" customHeight="1">
      <c r="A9" s="335">
        <v>5</v>
      </c>
      <c r="B9" s="335" t="s">
        <v>847</v>
      </c>
      <c r="C9" s="338" t="s">
        <v>937</v>
      </c>
      <c r="D9" s="338" t="s">
        <v>937</v>
      </c>
      <c r="E9" s="338" t="s">
        <v>937</v>
      </c>
      <c r="F9" s="338" t="s">
        <v>937</v>
      </c>
      <c r="G9" s="338" t="s">
        <v>937</v>
      </c>
      <c r="H9" s="338" t="s">
        <v>937</v>
      </c>
      <c r="I9" s="338" t="s">
        <v>937</v>
      </c>
      <c r="J9" s="338" t="s">
        <v>937</v>
      </c>
      <c r="K9" s="338" t="s">
        <v>937</v>
      </c>
      <c r="L9" s="338" t="s">
        <v>937</v>
      </c>
      <c r="M9" s="338" t="s">
        <v>937</v>
      </c>
      <c r="N9" s="338" t="s">
        <v>937</v>
      </c>
      <c r="O9" s="338" t="s">
        <v>937</v>
      </c>
      <c r="P9" s="338" t="s">
        <v>937</v>
      </c>
      <c r="Q9" s="338" t="s">
        <v>937</v>
      </c>
      <c r="R9" s="336" t="s">
        <v>937</v>
      </c>
      <c r="S9" s="338" t="s">
        <v>937</v>
      </c>
    </row>
    <row r="10" spans="1:21" s="337" customFormat="1" ht="15.75" customHeight="1">
      <c r="A10" s="335">
        <v>6</v>
      </c>
      <c r="B10" s="335" t="s">
        <v>351</v>
      </c>
      <c r="C10" s="336" t="s">
        <v>937</v>
      </c>
      <c r="D10" s="338" t="s">
        <v>937</v>
      </c>
      <c r="E10" s="338" t="s">
        <v>937</v>
      </c>
      <c r="F10" s="338" t="s">
        <v>937</v>
      </c>
      <c r="G10" s="336">
        <v>28503.682785000001</v>
      </c>
      <c r="H10" s="336" t="s">
        <v>937</v>
      </c>
      <c r="I10" s="336">
        <v>15586.909431</v>
      </c>
      <c r="J10" s="338" t="s">
        <v>937</v>
      </c>
      <c r="K10" s="336" t="s">
        <v>937</v>
      </c>
      <c r="L10" s="336" t="s">
        <v>937</v>
      </c>
      <c r="M10" s="336" t="s">
        <v>937</v>
      </c>
      <c r="N10" s="336" t="s">
        <v>937</v>
      </c>
      <c r="O10" s="338" t="s">
        <v>937</v>
      </c>
      <c r="P10" s="336" t="s">
        <v>937</v>
      </c>
      <c r="Q10" s="336" t="s">
        <v>937</v>
      </c>
      <c r="R10" s="336">
        <v>44090.592216000005</v>
      </c>
      <c r="S10" s="336" t="s">
        <v>937</v>
      </c>
      <c r="U10" s="338"/>
    </row>
    <row r="11" spans="1:21" s="337" customFormat="1" ht="15.75" customHeight="1">
      <c r="A11" s="335">
        <v>7</v>
      </c>
      <c r="B11" s="335" t="s">
        <v>352</v>
      </c>
      <c r="C11" s="336" t="s">
        <v>937</v>
      </c>
      <c r="D11" s="338" t="s">
        <v>937</v>
      </c>
      <c r="E11" s="338" t="s">
        <v>937</v>
      </c>
      <c r="F11" s="338" t="s">
        <v>937</v>
      </c>
      <c r="G11" s="336">
        <v>159.005596</v>
      </c>
      <c r="H11" s="336" t="s">
        <v>937</v>
      </c>
      <c r="I11" s="336">
        <v>3361.811025</v>
      </c>
      <c r="J11" s="338" t="s">
        <v>937</v>
      </c>
      <c r="K11" s="336" t="s">
        <v>937</v>
      </c>
      <c r="L11" s="336">
        <v>444741.97608400002</v>
      </c>
      <c r="M11" s="336" t="s">
        <v>937</v>
      </c>
      <c r="N11" s="336" t="s">
        <v>937</v>
      </c>
      <c r="O11" s="338" t="s">
        <v>937</v>
      </c>
      <c r="P11" s="336" t="s">
        <v>937</v>
      </c>
      <c r="Q11" s="336" t="s">
        <v>937</v>
      </c>
      <c r="R11" s="336">
        <v>448262.79270500003</v>
      </c>
      <c r="S11" s="336">
        <v>440512.146672</v>
      </c>
      <c r="U11" s="339"/>
    </row>
    <row r="12" spans="1:21" s="337" customFormat="1" ht="15.75" customHeight="1">
      <c r="A12" s="335">
        <v>8</v>
      </c>
      <c r="B12" s="335" t="s">
        <v>403</v>
      </c>
      <c r="C12" s="336" t="s">
        <v>937</v>
      </c>
      <c r="D12" s="338" t="s">
        <v>937</v>
      </c>
      <c r="E12" s="338" t="s">
        <v>937</v>
      </c>
      <c r="F12" s="338" t="s">
        <v>937</v>
      </c>
      <c r="G12" s="336" t="s">
        <v>937</v>
      </c>
      <c r="H12" s="336" t="s">
        <v>937</v>
      </c>
      <c r="I12" s="336" t="s">
        <v>937</v>
      </c>
      <c r="J12" s="338" t="s">
        <v>937</v>
      </c>
      <c r="K12" s="336">
        <v>128933.746788</v>
      </c>
      <c r="L12" s="336" t="s">
        <v>937</v>
      </c>
      <c r="M12" s="336" t="s">
        <v>937</v>
      </c>
      <c r="N12" s="336" t="s">
        <v>937</v>
      </c>
      <c r="O12" s="338" t="s">
        <v>937</v>
      </c>
      <c r="P12" s="336" t="s">
        <v>937</v>
      </c>
      <c r="Q12" s="336" t="s">
        <v>937</v>
      </c>
      <c r="R12" s="336">
        <v>128933.746788</v>
      </c>
      <c r="S12" s="336">
        <v>128933.746788</v>
      </c>
    </row>
    <row r="13" spans="1:21" s="337" customFormat="1">
      <c r="A13" s="335">
        <v>9</v>
      </c>
      <c r="B13" s="340" t="s">
        <v>402</v>
      </c>
      <c r="C13" s="336" t="s">
        <v>937</v>
      </c>
      <c r="D13" s="338" t="s">
        <v>937</v>
      </c>
      <c r="E13" s="338" t="s">
        <v>937</v>
      </c>
      <c r="F13" s="338" t="s">
        <v>937</v>
      </c>
      <c r="G13" s="336" t="s">
        <v>937</v>
      </c>
      <c r="H13" s="336">
        <v>557624.10144899995</v>
      </c>
      <c r="I13" s="336">
        <v>15507.277871</v>
      </c>
      <c r="J13" s="338" t="s">
        <v>937</v>
      </c>
      <c r="K13" s="336" t="s">
        <v>937</v>
      </c>
      <c r="L13" s="336">
        <v>11718.517677</v>
      </c>
      <c r="M13" s="336" t="s">
        <v>937</v>
      </c>
      <c r="N13" s="336" t="s">
        <v>937</v>
      </c>
      <c r="O13" s="338" t="s">
        <v>937</v>
      </c>
      <c r="P13" s="336" t="s">
        <v>937</v>
      </c>
      <c r="Q13" s="336" t="s">
        <v>937</v>
      </c>
      <c r="R13" s="336">
        <v>584849.89699699997</v>
      </c>
      <c r="S13" s="336">
        <v>584849.89699699997</v>
      </c>
    </row>
    <row r="14" spans="1:21" s="337" customFormat="1" ht="15.75" customHeight="1">
      <c r="A14" s="335">
        <v>10</v>
      </c>
      <c r="B14" s="335" t="s">
        <v>355</v>
      </c>
      <c r="C14" s="336" t="s">
        <v>937</v>
      </c>
      <c r="D14" s="338" t="s">
        <v>937</v>
      </c>
      <c r="E14" s="338" t="s">
        <v>937</v>
      </c>
      <c r="F14" s="338" t="s">
        <v>937</v>
      </c>
      <c r="G14" s="336" t="s">
        <v>937</v>
      </c>
      <c r="H14" s="336" t="s">
        <v>937</v>
      </c>
      <c r="I14" s="336" t="s">
        <v>937</v>
      </c>
      <c r="J14" s="338" t="s">
        <v>937</v>
      </c>
      <c r="K14" s="336" t="s">
        <v>937</v>
      </c>
      <c r="L14" s="336">
        <v>8483.9740899999997</v>
      </c>
      <c r="M14" s="336">
        <v>5196.2517760000001</v>
      </c>
      <c r="N14" s="336" t="s">
        <v>937</v>
      </c>
      <c r="O14" s="338" t="s">
        <v>937</v>
      </c>
      <c r="P14" s="336" t="s">
        <v>937</v>
      </c>
      <c r="Q14" s="336" t="s">
        <v>937</v>
      </c>
      <c r="R14" s="336">
        <v>13680.225866000001</v>
      </c>
      <c r="S14" s="336">
        <v>13680.225866000001</v>
      </c>
    </row>
    <row r="15" spans="1:21" s="337" customFormat="1" ht="15.75" customHeight="1">
      <c r="A15" s="335">
        <v>11</v>
      </c>
      <c r="B15" s="335" t="s">
        <v>390</v>
      </c>
      <c r="C15" s="336" t="s">
        <v>937</v>
      </c>
      <c r="D15" s="338" t="s">
        <v>937</v>
      </c>
      <c r="E15" s="338" t="s">
        <v>937</v>
      </c>
      <c r="F15" s="338" t="s">
        <v>937</v>
      </c>
      <c r="G15" s="336" t="s">
        <v>937</v>
      </c>
      <c r="H15" s="336" t="s">
        <v>937</v>
      </c>
      <c r="I15" s="336" t="s">
        <v>937</v>
      </c>
      <c r="J15" s="338" t="s">
        <v>937</v>
      </c>
      <c r="K15" s="336" t="s">
        <v>937</v>
      </c>
      <c r="L15" s="336" t="s">
        <v>937</v>
      </c>
      <c r="M15" s="336">
        <v>1729.65479</v>
      </c>
      <c r="N15" s="336" t="s">
        <v>937</v>
      </c>
      <c r="O15" s="338" t="s">
        <v>937</v>
      </c>
      <c r="P15" s="336" t="s">
        <v>937</v>
      </c>
      <c r="Q15" s="336" t="s">
        <v>937</v>
      </c>
      <c r="R15" s="336">
        <v>1729.65479</v>
      </c>
      <c r="S15" s="336">
        <v>1729.65479</v>
      </c>
    </row>
    <row r="16" spans="1:21" s="337" customFormat="1" ht="15.75" customHeight="1">
      <c r="A16" s="335">
        <v>12</v>
      </c>
      <c r="B16" s="340" t="s">
        <v>356</v>
      </c>
      <c r="C16" s="336" t="s">
        <v>937</v>
      </c>
      <c r="D16" s="338" t="s">
        <v>937</v>
      </c>
      <c r="E16" s="338" t="s">
        <v>937</v>
      </c>
      <c r="F16" s="338" t="s">
        <v>937</v>
      </c>
      <c r="G16" s="336">
        <v>19133.25</v>
      </c>
      <c r="H16" s="336" t="s">
        <v>937</v>
      </c>
      <c r="I16" s="336" t="s">
        <v>937</v>
      </c>
      <c r="J16" s="338" t="s">
        <v>937</v>
      </c>
      <c r="K16" s="336" t="s">
        <v>937</v>
      </c>
      <c r="L16" s="336" t="s">
        <v>937</v>
      </c>
      <c r="M16" s="336" t="s">
        <v>937</v>
      </c>
      <c r="N16" s="336" t="s">
        <v>937</v>
      </c>
      <c r="O16" s="338" t="s">
        <v>937</v>
      </c>
      <c r="P16" s="336" t="s">
        <v>937</v>
      </c>
      <c r="Q16" s="336" t="s">
        <v>937</v>
      </c>
      <c r="R16" s="336">
        <v>19133.25</v>
      </c>
      <c r="S16" s="336" t="s">
        <v>937</v>
      </c>
    </row>
    <row r="17" spans="1:19" s="337" customFormat="1" ht="23">
      <c r="A17" s="335">
        <v>13</v>
      </c>
      <c r="B17" s="340" t="s">
        <v>401</v>
      </c>
      <c r="C17" s="338" t="s">
        <v>937</v>
      </c>
      <c r="D17" s="338" t="s">
        <v>937</v>
      </c>
      <c r="E17" s="338" t="s">
        <v>937</v>
      </c>
      <c r="F17" s="338" t="s">
        <v>937</v>
      </c>
      <c r="G17" s="338" t="s">
        <v>937</v>
      </c>
      <c r="H17" s="338" t="s">
        <v>937</v>
      </c>
      <c r="I17" s="338" t="s">
        <v>937</v>
      </c>
      <c r="J17" s="338" t="s">
        <v>937</v>
      </c>
      <c r="K17" s="338" t="s">
        <v>937</v>
      </c>
      <c r="L17" s="338">
        <v>1042.662456</v>
      </c>
      <c r="M17" s="338">
        <v>39.971428000000003</v>
      </c>
      <c r="N17" s="338" t="s">
        <v>937</v>
      </c>
      <c r="O17" s="338" t="s">
        <v>937</v>
      </c>
      <c r="P17" s="338" t="s">
        <v>937</v>
      </c>
      <c r="Q17" s="338">
        <v>150.80213900000012</v>
      </c>
      <c r="R17" s="338">
        <v>1233.4360230000002</v>
      </c>
      <c r="S17" s="336">
        <v>1233.436023</v>
      </c>
    </row>
    <row r="18" spans="1:19" s="337" customFormat="1" ht="15.75" customHeight="1">
      <c r="A18" s="335">
        <v>14</v>
      </c>
      <c r="B18" s="340" t="s">
        <v>757</v>
      </c>
      <c r="C18" s="336" t="s">
        <v>937</v>
      </c>
      <c r="D18" s="338" t="s">
        <v>937</v>
      </c>
      <c r="E18" s="338" t="s">
        <v>937</v>
      </c>
      <c r="F18" s="338" t="s">
        <v>937</v>
      </c>
      <c r="G18" s="336" t="s">
        <v>937</v>
      </c>
      <c r="H18" s="336" t="s">
        <v>937</v>
      </c>
      <c r="I18" s="336" t="s">
        <v>937</v>
      </c>
      <c r="J18" s="338" t="s">
        <v>937</v>
      </c>
      <c r="K18" s="336" t="s">
        <v>937</v>
      </c>
      <c r="L18" s="336">
        <v>3719.314496</v>
      </c>
      <c r="M18" s="336" t="s">
        <v>937</v>
      </c>
      <c r="N18" s="336">
        <v>9577.6432320000004</v>
      </c>
      <c r="O18" s="338" t="s">
        <v>937</v>
      </c>
      <c r="P18" s="336" t="s">
        <v>937</v>
      </c>
      <c r="Q18" s="336" t="s">
        <v>937</v>
      </c>
      <c r="R18" s="336">
        <v>13296.957728000001</v>
      </c>
      <c r="S18" s="336">
        <v>13296.957727999999</v>
      </c>
    </row>
    <row r="19" spans="1:19" s="337" customFormat="1" ht="15.75" customHeight="1">
      <c r="A19" s="335">
        <v>15</v>
      </c>
      <c r="B19" s="335" t="s">
        <v>758</v>
      </c>
      <c r="C19" s="336" t="s">
        <v>937</v>
      </c>
      <c r="D19" s="338" t="s">
        <v>937</v>
      </c>
      <c r="E19" s="338" t="s">
        <v>937</v>
      </c>
      <c r="F19" s="338" t="s">
        <v>937</v>
      </c>
      <c r="G19" s="336" t="s">
        <v>937</v>
      </c>
      <c r="H19" s="336" t="s">
        <v>937</v>
      </c>
      <c r="I19" s="336" t="s">
        <v>937</v>
      </c>
      <c r="J19" s="338" t="s">
        <v>937</v>
      </c>
      <c r="K19" s="336">
        <v>137.297945</v>
      </c>
      <c r="L19" s="336">
        <v>20192.888192999999</v>
      </c>
      <c r="M19" s="336" t="s">
        <v>937</v>
      </c>
      <c r="N19" s="336">
        <v>11.67681</v>
      </c>
      <c r="O19" s="338" t="s">
        <v>937</v>
      </c>
      <c r="P19" s="336" t="s">
        <v>937</v>
      </c>
      <c r="Q19" s="336" t="s">
        <v>937</v>
      </c>
      <c r="R19" s="336">
        <v>20341.862947999998</v>
      </c>
      <c r="S19" s="336">
        <v>20341.862948000002</v>
      </c>
    </row>
    <row r="20" spans="1:19" s="337" customFormat="1" ht="15.75" customHeight="1">
      <c r="A20" s="347">
        <v>16</v>
      </c>
      <c r="B20" s="347" t="s">
        <v>392</v>
      </c>
      <c r="C20" s="348" t="s">
        <v>937</v>
      </c>
      <c r="D20" s="415" t="s">
        <v>937</v>
      </c>
      <c r="E20" s="415" t="s">
        <v>937</v>
      </c>
      <c r="F20" s="415" t="s">
        <v>937</v>
      </c>
      <c r="G20" s="348" t="s">
        <v>937</v>
      </c>
      <c r="H20" s="348" t="s">
        <v>937</v>
      </c>
      <c r="I20" s="336" t="s">
        <v>937</v>
      </c>
      <c r="J20" s="415" t="s">
        <v>937</v>
      </c>
      <c r="K20" s="348" t="s">
        <v>937</v>
      </c>
      <c r="L20" s="348" t="s">
        <v>937</v>
      </c>
      <c r="M20" s="348" t="s">
        <v>937</v>
      </c>
      <c r="N20" s="348" t="s">
        <v>937</v>
      </c>
      <c r="O20" s="415" t="s">
        <v>937</v>
      </c>
      <c r="P20" s="348" t="s">
        <v>937</v>
      </c>
      <c r="Q20" s="348" t="s">
        <v>937</v>
      </c>
      <c r="R20" s="348" t="s">
        <v>937</v>
      </c>
      <c r="S20" s="348" t="s">
        <v>937</v>
      </c>
    </row>
    <row r="21" spans="1:19" s="337" customFormat="1" ht="15.75" customHeight="1">
      <c r="A21" s="353">
        <v>17</v>
      </c>
      <c r="B21" s="352" t="s">
        <v>80</v>
      </c>
      <c r="C21" s="349">
        <v>212728.37098599999</v>
      </c>
      <c r="D21" s="351">
        <v>0</v>
      </c>
      <c r="E21" s="351">
        <v>0</v>
      </c>
      <c r="F21" s="349">
        <v>0</v>
      </c>
      <c r="G21" s="349">
        <v>57803.348611000001</v>
      </c>
      <c r="H21" s="349">
        <v>557624.10144899995</v>
      </c>
      <c r="I21" s="351">
        <v>34455.998327000001</v>
      </c>
      <c r="J21" s="351">
        <v>0</v>
      </c>
      <c r="K21" s="351">
        <v>129071.044733</v>
      </c>
      <c r="L21" s="351">
        <v>489899.33299600001</v>
      </c>
      <c r="M21" s="349">
        <v>6965.8779939999995</v>
      </c>
      <c r="N21" s="349">
        <v>9589.3200420000012</v>
      </c>
      <c r="O21" s="349">
        <v>0</v>
      </c>
      <c r="P21" s="349">
        <v>0</v>
      </c>
      <c r="Q21" s="349">
        <v>150.80213900000012</v>
      </c>
      <c r="R21" s="349">
        <v>1498288.1972769997</v>
      </c>
      <c r="S21" s="355">
        <v>1217701.7351219999</v>
      </c>
    </row>
    <row r="22" spans="1:19">
      <c r="A22" s="354"/>
      <c r="C22" s="350"/>
      <c r="D22" s="332"/>
      <c r="E22" s="332"/>
      <c r="F22" s="350"/>
      <c r="G22" s="350"/>
      <c r="H22" s="350"/>
      <c r="I22" s="332"/>
      <c r="J22" s="332"/>
      <c r="K22" s="332"/>
      <c r="L22" s="332"/>
      <c r="M22" s="350"/>
      <c r="N22" s="350"/>
      <c r="O22" s="350"/>
      <c r="P22" s="350"/>
      <c r="Q22" s="350"/>
      <c r="R22" s="350"/>
    </row>
    <row r="23" spans="1:19">
      <c r="C23" s="332"/>
      <c r="D23" s="332"/>
      <c r="E23" s="332"/>
      <c r="F23" s="332"/>
      <c r="G23" s="332"/>
      <c r="H23" s="332"/>
      <c r="I23" s="332"/>
      <c r="J23" s="332"/>
      <c r="K23" s="332"/>
      <c r="L23" s="332"/>
      <c r="M23" s="332"/>
      <c r="N23" s="332"/>
      <c r="O23" s="332"/>
      <c r="P23" s="333"/>
      <c r="Q23" s="333"/>
      <c r="R23" s="334"/>
    </row>
  </sheetData>
  <mergeCells count="3">
    <mergeCell ref="C3:P3"/>
    <mergeCell ref="R3:R4"/>
    <mergeCell ref="S3:S4"/>
  </mergeCells>
  <hyperlinks>
    <hyperlink ref="U3" location="Index!A1" display="Index" xr:uid="{00000000-0004-0000-17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A43B-05ED-40AE-8BF7-5F22940078CB}">
  <sheetPr>
    <tabColor theme="8" tint="-0.249977111117893"/>
  </sheetPr>
  <dimension ref="A1:AD59"/>
  <sheetViews>
    <sheetView showGridLines="0" workbookViewId="0"/>
  </sheetViews>
  <sheetFormatPr defaultColWidth="9.26953125" defaultRowHeight="12.5"/>
  <cols>
    <col min="1" max="1" width="5" style="10" customWidth="1"/>
    <col min="2" max="2" width="40.7265625" style="10" customWidth="1"/>
    <col min="3" max="8" width="10.7265625" style="10" customWidth="1"/>
    <col min="9" max="9" width="4.54296875" style="10" customWidth="1"/>
    <col min="10" max="10" width="8.54296875" style="10" customWidth="1"/>
    <col min="11" max="16384" width="9.26953125" style="10"/>
  </cols>
  <sheetData>
    <row r="1" spans="1:30" ht="15" customHeight="1">
      <c r="A1" s="14" t="s">
        <v>357</v>
      </c>
    </row>
    <row r="2" spans="1:30" ht="15.75" customHeight="1">
      <c r="A2" s="14"/>
      <c r="L2" s="38"/>
      <c r="M2" s="38"/>
      <c r="N2" s="38"/>
      <c r="O2" s="38"/>
      <c r="P2" s="38"/>
      <c r="Q2" s="38"/>
      <c r="R2" s="38"/>
      <c r="S2" s="38"/>
      <c r="T2" s="38"/>
      <c r="U2" s="38"/>
      <c r="V2" s="38"/>
      <c r="W2" s="38"/>
      <c r="X2" s="38"/>
      <c r="Y2" s="38"/>
      <c r="Z2" s="38"/>
      <c r="AA2" s="38"/>
      <c r="AB2" s="38"/>
      <c r="AC2" s="38"/>
      <c r="AD2" s="38"/>
    </row>
    <row r="3" spans="1:30" ht="15.75" customHeight="1">
      <c r="C3" s="27" t="s">
        <v>45</v>
      </c>
      <c r="D3" s="27" t="s">
        <v>46</v>
      </c>
      <c r="E3" s="27" t="s">
        <v>47</v>
      </c>
      <c r="F3" s="27" t="s">
        <v>85</v>
      </c>
      <c r="G3" s="27" t="s">
        <v>86</v>
      </c>
      <c r="H3" s="27" t="s">
        <v>296</v>
      </c>
      <c r="L3" s="38"/>
      <c r="M3" s="38"/>
      <c r="N3" s="38"/>
      <c r="O3" s="38"/>
      <c r="P3" s="38"/>
      <c r="Q3" s="38"/>
      <c r="R3" s="38"/>
      <c r="S3" s="38"/>
      <c r="T3" s="38"/>
      <c r="U3" s="38"/>
      <c r="V3" s="38"/>
      <c r="W3" s="38"/>
      <c r="X3" s="38"/>
      <c r="Y3" s="38"/>
      <c r="Z3" s="38"/>
      <c r="AA3" s="38"/>
      <c r="AB3" s="38"/>
      <c r="AC3" s="38"/>
      <c r="AD3" s="38"/>
    </row>
    <row r="4" spans="1:30" ht="15.75" customHeight="1">
      <c r="A4" s="315"/>
      <c r="B4" s="315"/>
      <c r="C4" s="749" t="s">
        <v>341</v>
      </c>
      <c r="D4" s="749"/>
      <c r="E4" s="749"/>
      <c r="F4" s="749"/>
      <c r="G4" s="749"/>
      <c r="H4" s="749"/>
      <c r="J4" s="90" t="s">
        <v>284</v>
      </c>
      <c r="L4" s="38"/>
      <c r="M4" s="38"/>
      <c r="N4" s="38"/>
      <c r="O4" s="38"/>
      <c r="P4" s="38"/>
      <c r="Q4" s="38"/>
      <c r="R4" s="38"/>
      <c r="S4" s="38"/>
      <c r="T4" s="38"/>
      <c r="U4" s="38"/>
      <c r="V4" s="38"/>
      <c r="W4" s="38"/>
      <c r="X4" s="38"/>
      <c r="Y4" s="38"/>
      <c r="Z4" s="38"/>
      <c r="AA4" s="38"/>
      <c r="AB4" s="38"/>
      <c r="AC4" s="38"/>
      <c r="AD4" s="38"/>
    </row>
    <row r="5" spans="1:30" ht="15.75" customHeight="1">
      <c r="A5" s="750" t="s">
        <v>942</v>
      </c>
      <c r="B5" s="750"/>
      <c r="C5" s="315"/>
      <c r="D5" s="315"/>
      <c r="E5" s="751" t="s">
        <v>344</v>
      </c>
      <c r="F5" s="315"/>
      <c r="G5" s="753" t="s">
        <v>346</v>
      </c>
      <c r="H5" s="315"/>
      <c r="L5" s="38"/>
      <c r="M5" s="38"/>
      <c r="N5" s="38"/>
      <c r="O5" s="38"/>
      <c r="P5" s="38"/>
      <c r="Q5" s="38"/>
      <c r="R5" s="38"/>
      <c r="S5" s="38"/>
      <c r="T5" s="38"/>
      <c r="U5" s="38"/>
      <c r="V5" s="38"/>
      <c r="W5" s="38"/>
      <c r="X5" s="38"/>
      <c r="Y5" s="38"/>
      <c r="Z5" s="38"/>
      <c r="AA5" s="38"/>
      <c r="AB5" s="38"/>
      <c r="AC5" s="38"/>
      <c r="AD5" s="38"/>
    </row>
    <row r="6" spans="1:30" ht="15.75" customHeight="1">
      <c r="A6" s="750"/>
      <c r="B6" s="750"/>
      <c r="C6" s="616" t="s">
        <v>342</v>
      </c>
      <c r="D6" s="358" t="s">
        <v>343</v>
      </c>
      <c r="E6" s="752"/>
      <c r="F6" s="616" t="s">
        <v>345</v>
      </c>
      <c r="G6" s="753"/>
      <c r="H6" s="616" t="s">
        <v>80</v>
      </c>
      <c r="L6" s="38"/>
      <c r="M6" s="38"/>
      <c r="N6" s="38"/>
      <c r="O6" s="38"/>
      <c r="P6" s="38"/>
      <c r="Q6" s="38"/>
      <c r="R6" s="38"/>
      <c r="S6" s="38"/>
      <c r="T6" s="38"/>
      <c r="U6" s="38"/>
      <c r="V6" s="38"/>
      <c r="W6" s="38"/>
      <c r="X6" s="38"/>
      <c r="Y6" s="38"/>
      <c r="Z6" s="38"/>
      <c r="AA6" s="38"/>
      <c r="AB6" s="38"/>
      <c r="AC6" s="38"/>
      <c r="AD6" s="38"/>
    </row>
    <row r="7" spans="1:30" s="28" customFormat="1" ht="15.75" customHeight="1">
      <c r="A7" s="56">
        <v>1</v>
      </c>
      <c r="B7" s="56" t="s">
        <v>329</v>
      </c>
      <c r="C7" s="357">
        <v>0</v>
      </c>
      <c r="D7" s="357">
        <v>207530.12844999999</v>
      </c>
      <c r="E7" s="357">
        <v>267594.08260800003</v>
      </c>
      <c r="F7" s="357">
        <v>659753.97034700005</v>
      </c>
      <c r="G7" s="357">
        <v>0</v>
      </c>
      <c r="H7" s="357">
        <v>1134878.1814049999</v>
      </c>
      <c r="L7" s="356"/>
      <c r="M7" s="356"/>
      <c r="N7" s="356"/>
      <c r="O7" s="356"/>
      <c r="P7" s="356"/>
      <c r="Q7" s="356"/>
      <c r="R7" s="356"/>
      <c r="S7" s="356"/>
      <c r="T7" s="356"/>
      <c r="U7" s="356"/>
      <c r="V7" s="356"/>
      <c r="W7" s="356"/>
      <c r="X7" s="356"/>
      <c r="Y7" s="356"/>
      <c r="Z7" s="356"/>
      <c r="AA7" s="356"/>
      <c r="AB7" s="356"/>
      <c r="AC7" s="356"/>
      <c r="AD7" s="356"/>
    </row>
    <row r="8" spans="1:30" s="56" customFormat="1" ht="15.75" customHeight="1">
      <c r="A8" s="364">
        <v>2</v>
      </c>
      <c r="B8" s="364" t="s">
        <v>337</v>
      </c>
      <c r="C8" s="359">
        <v>6.6950000000000003</v>
      </c>
      <c r="D8" s="359">
        <v>147954.457367</v>
      </c>
      <c r="E8" s="359">
        <v>9730.2220170000001</v>
      </c>
      <c r="F8" s="359">
        <v>15142.55482951</v>
      </c>
      <c r="G8" s="359">
        <v>0</v>
      </c>
      <c r="H8" s="359">
        <v>172833.92921351001</v>
      </c>
      <c r="I8" s="28"/>
      <c r="J8" s="28"/>
    </row>
    <row r="9" spans="1:30" s="56" customFormat="1" ht="15.75" customHeight="1">
      <c r="A9" s="617">
        <v>3</v>
      </c>
      <c r="B9" s="45" t="s">
        <v>80</v>
      </c>
      <c r="C9" s="618">
        <f>SUM(C7:C8)</f>
        <v>6.6950000000000003</v>
      </c>
      <c r="D9" s="360">
        <v>355484.58581700001</v>
      </c>
      <c r="E9" s="360">
        <v>277324.30462500005</v>
      </c>
      <c r="F9" s="618">
        <v>674896.5251765101</v>
      </c>
      <c r="G9" s="360">
        <v>0</v>
      </c>
      <c r="H9" s="360">
        <v>1307712.1106185098</v>
      </c>
      <c r="I9" s="28"/>
      <c r="J9" s="28"/>
    </row>
    <row r="10" spans="1:30" s="29" customFormat="1" ht="15" customHeight="1">
      <c r="A10" s="361"/>
      <c r="B10" s="363"/>
      <c r="C10" s="362"/>
      <c r="E10" s="31"/>
      <c r="F10" s="361"/>
    </row>
    <row r="13" spans="1:30" ht="13">
      <c r="C13" s="14"/>
      <c r="I13" s="30"/>
    </row>
    <row r="15" spans="1:30">
      <c r="D15" s="30"/>
      <c r="E15" s="30"/>
      <c r="I15" s="30"/>
    </row>
    <row r="16" spans="1:30">
      <c r="D16" s="30"/>
      <c r="E16" s="30"/>
    </row>
    <row r="17" spans="3:5">
      <c r="D17" s="30"/>
      <c r="E17" s="30"/>
    </row>
    <row r="18" spans="3:5">
      <c r="D18" s="30"/>
      <c r="E18" s="30"/>
    </row>
    <row r="20" spans="3:5">
      <c r="D20" s="30"/>
      <c r="E20" s="30"/>
    </row>
    <row r="22" spans="3:5">
      <c r="D22" s="30"/>
      <c r="E22" s="30"/>
    </row>
    <row r="24" spans="3:5">
      <c r="D24" s="30"/>
      <c r="E24" s="30"/>
    </row>
    <row r="25" spans="3:5">
      <c r="D25" s="30"/>
      <c r="E25" s="30"/>
    </row>
    <row r="28" spans="3:5">
      <c r="C28" s="32"/>
      <c r="D28" s="32"/>
    </row>
    <row r="29" spans="3:5">
      <c r="C29" s="32"/>
      <c r="D29" s="32"/>
    </row>
    <row r="30" spans="3:5">
      <c r="C30" s="32"/>
      <c r="E30" s="32"/>
    </row>
    <row r="31" spans="3:5">
      <c r="C31" s="33"/>
      <c r="E31" s="34"/>
    </row>
    <row r="32" spans="3:5">
      <c r="C32" s="33"/>
      <c r="E32" s="34"/>
    </row>
    <row r="33" spans="3:5">
      <c r="C33" s="33"/>
      <c r="E33" s="34"/>
    </row>
    <row r="34" spans="3:5">
      <c r="C34" s="33"/>
      <c r="E34" s="34"/>
    </row>
    <row r="35" spans="3:5">
      <c r="C35" s="33"/>
      <c r="E35" s="34"/>
    </row>
    <row r="36" spans="3:5">
      <c r="C36" s="33"/>
      <c r="E36" s="34"/>
    </row>
    <row r="37" spans="3:5">
      <c r="C37" s="33"/>
      <c r="E37" s="34"/>
    </row>
    <row r="38" spans="3:5">
      <c r="C38" s="33"/>
      <c r="E38" s="34"/>
    </row>
    <row r="39" spans="3:5">
      <c r="C39" s="33"/>
      <c r="E39" s="34"/>
    </row>
    <row r="40" spans="3:5">
      <c r="C40" s="33"/>
      <c r="E40" s="34"/>
    </row>
    <row r="41" spans="3:5">
      <c r="E41" s="34"/>
    </row>
    <row r="42" spans="3:5">
      <c r="C42" s="33"/>
      <c r="E42" s="35"/>
    </row>
    <row r="44" spans="3:5">
      <c r="D44" s="36"/>
    </row>
    <row r="46" spans="3:5">
      <c r="E46" s="36"/>
    </row>
    <row r="54" spans="3:5">
      <c r="D54" s="36"/>
      <c r="E54" s="36"/>
    </row>
    <row r="58" spans="3:5" ht="14">
      <c r="C58" s="37"/>
    </row>
    <row r="59" spans="3:5">
      <c r="C59" s="36"/>
    </row>
  </sheetData>
  <mergeCells count="4">
    <mergeCell ref="C4:H4"/>
    <mergeCell ref="A5:B6"/>
    <mergeCell ref="E5:E6"/>
    <mergeCell ref="G5:G6"/>
  </mergeCells>
  <hyperlinks>
    <hyperlink ref="J4" location="Index!A1" display="Index" xr:uid="{ADAAE659-11D2-411A-A5D5-3EF746BD841C}"/>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E7224-A1D7-4711-B840-289D22FDF57B}">
  <sheetPr>
    <tabColor theme="8" tint="-0.249977111117893"/>
  </sheetPr>
  <dimension ref="A1:J41"/>
  <sheetViews>
    <sheetView showGridLines="0" zoomScaleNormal="100" workbookViewId="0"/>
  </sheetViews>
  <sheetFormatPr defaultColWidth="9.1796875" defaultRowHeight="12"/>
  <cols>
    <col min="1" max="1" width="9.1796875" style="89"/>
    <col min="2" max="2" width="49.7265625" style="89" bestFit="1" customWidth="1"/>
    <col min="3" max="3" width="9.81640625" style="89" bestFit="1" customWidth="1"/>
    <col min="4" max="4" width="10.453125" style="89" customWidth="1"/>
    <col min="5" max="5" width="10.81640625" style="89" customWidth="1"/>
    <col min="6" max="6" width="10.7265625" style="89" customWidth="1"/>
    <col min="7" max="7" width="14" style="89" customWidth="1"/>
    <col min="8" max="8" width="20.7265625" style="89" customWidth="1"/>
    <col min="9" max="9" width="5.26953125" style="89" customWidth="1"/>
    <col min="10" max="16384" width="9.1796875" style="89"/>
  </cols>
  <sheetData>
    <row r="1" spans="1:10" ht="13">
      <c r="A1" s="14" t="s">
        <v>743</v>
      </c>
      <c r="B1" s="72"/>
      <c r="C1" s="72"/>
      <c r="D1" s="72"/>
      <c r="E1" s="72"/>
      <c r="F1" s="72"/>
      <c r="G1" s="72"/>
      <c r="H1" s="72"/>
      <c r="I1" s="72"/>
      <c r="J1" s="72"/>
    </row>
    <row r="2" spans="1:10" ht="15.75" customHeight="1">
      <c r="A2" s="72" t="s">
        <v>718</v>
      </c>
      <c r="B2" s="72"/>
      <c r="C2" s="72"/>
      <c r="D2" s="72"/>
      <c r="E2" s="72"/>
      <c r="F2" s="72"/>
      <c r="G2" s="72"/>
      <c r="H2" s="72"/>
      <c r="I2" s="72"/>
      <c r="J2" s="72"/>
    </row>
    <row r="3" spans="1:10" ht="15.75" customHeight="1">
      <c r="A3" s="72"/>
      <c r="B3" s="72"/>
      <c r="C3" s="72"/>
      <c r="D3" s="72"/>
      <c r="E3" s="72"/>
      <c r="F3" s="72"/>
      <c r="G3" s="72"/>
      <c r="H3" s="72"/>
      <c r="I3" s="72"/>
      <c r="J3" s="72"/>
    </row>
    <row r="4" spans="1:10" ht="15.75" customHeight="1">
      <c r="A4" s="72"/>
      <c r="B4" s="72"/>
      <c r="C4" s="292" t="s">
        <v>45</v>
      </c>
      <c r="D4" s="292" t="s">
        <v>46</v>
      </c>
      <c r="E4" s="292" t="s">
        <v>47</v>
      </c>
      <c r="F4" s="292" t="s">
        <v>85</v>
      </c>
      <c r="G4" s="292" t="s">
        <v>86</v>
      </c>
      <c r="H4" s="292" t="s">
        <v>296</v>
      </c>
      <c r="I4" s="72"/>
      <c r="J4" s="72"/>
    </row>
    <row r="5" spans="1:10" ht="16.5" customHeight="1">
      <c r="A5" s="366"/>
      <c r="B5" s="366"/>
      <c r="C5" s="754" t="s">
        <v>548</v>
      </c>
      <c r="D5" s="755"/>
      <c r="E5" s="755"/>
      <c r="F5" s="756"/>
      <c r="G5" s="757" t="s">
        <v>712</v>
      </c>
      <c r="H5" s="757" t="s">
        <v>714</v>
      </c>
      <c r="I5" s="369"/>
      <c r="J5" s="90" t="s">
        <v>284</v>
      </c>
    </row>
    <row r="6" spans="1:10" ht="21" customHeight="1">
      <c r="A6" s="760" t="s">
        <v>942</v>
      </c>
      <c r="B6" s="761"/>
      <c r="C6" s="372"/>
      <c r="D6" s="762" t="s">
        <v>921</v>
      </c>
      <c r="E6" s="763"/>
      <c r="F6" s="764" t="s">
        <v>922</v>
      </c>
      <c r="G6" s="757"/>
      <c r="H6" s="757"/>
      <c r="I6" s="369"/>
      <c r="J6" s="72"/>
    </row>
    <row r="7" spans="1:10">
      <c r="A7" s="760"/>
      <c r="B7" s="761"/>
      <c r="C7" s="371"/>
      <c r="D7" s="370"/>
      <c r="E7" s="764" t="s">
        <v>923</v>
      </c>
      <c r="F7" s="765"/>
      <c r="G7" s="757"/>
      <c r="H7" s="758"/>
      <c r="I7" s="72"/>
      <c r="J7" s="365"/>
    </row>
    <row r="8" spans="1:10" ht="32.25" customHeight="1">
      <c r="A8" s="760"/>
      <c r="B8" s="761"/>
      <c r="C8" s="368"/>
      <c r="D8" s="373"/>
      <c r="E8" s="766"/>
      <c r="F8" s="766"/>
      <c r="G8" s="757"/>
      <c r="H8" s="759"/>
      <c r="I8" s="369"/>
      <c r="J8" s="72"/>
    </row>
    <row r="9" spans="1:10" s="422" customFormat="1" ht="15.75" customHeight="1">
      <c r="A9" s="460" t="s">
        <v>273</v>
      </c>
      <c r="B9" s="337" t="s">
        <v>719</v>
      </c>
      <c r="C9" s="606">
        <v>53172.063673999997</v>
      </c>
      <c r="D9" s="477"/>
      <c r="E9" s="338">
        <v>737.84983699999998</v>
      </c>
      <c r="F9" s="477"/>
      <c r="G9" s="606">
        <v>-248.827046</v>
      </c>
      <c r="H9" s="606">
        <v>0</v>
      </c>
      <c r="I9" s="337"/>
      <c r="J9" s="337"/>
    </row>
    <row r="10" spans="1:10" s="422" customFormat="1" ht="15.75" customHeight="1">
      <c r="A10" s="460" t="s">
        <v>274</v>
      </c>
      <c r="B10" s="337" t="s">
        <v>720</v>
      </c>
      <c r="C10" s="338">
        <v>186.26463699999999</v>
      </c>
      <c r="D10" s="477"/>
      <c r="E10" s="338">
        <v>0</v>
      </c>
      <c r="F10" s="477"/>
      <c r="G10" s="338">
        <v>-0.68084699999999998</v>
      </c>
      <c r="H10" s="338">
        <v>0</v>
      </c>
      <c r="I10" s="337"/>
      <c r="J10" s="337"/>
    </row>
    <row r="11" spans="1:10" s="422" customFormat="1" ht="15.75" customHeight="1">
      <c r="A11" s="460" t="s">
        <v>275</v>
      </c>
      <c r="B11" s="337" t="s">
        <v>721</v>
      </c>
      <c r="C11" s="338">
        <v>89044.604340000005</v>
      </c>
      <c r="D11" s="477"/>
      <c r="E11" s="338">
        <v>177.280484</v>
      </c>
      <c r="F11" s="477"/>
      <c r="G11" s="338">
        <v>-238.98087799999999</v>
      </c>
      <c r="H11" s="338">
        <v>0</v>
      </c>
      <c r="I11" s="337"/>
      <c r="J11" s="337"/>
    </row>
    <row r="12" spans="1:10" s="422" customFormat="1" ht="15.75" customHeight="1">
      <c r="A12" s="460" t="s">
        <v>276</v>
      </c>
      <c r="B12" s="337" t="s">
        <v>722</v>
      </c>
      <c r="C12" s="338">
        <v>705.50824799999998</v>
      </c>
      <c r="D12" s="477"/>
      <c r="E12" s="338">
        <v>0</v>
      </c>
      <c r="F12" s="477"/>
      <c r="G12" s="338">
        <v>-6.8522470000000002</v>
      </c>
      <c r="H12" s="338">
        <v>0</v>
      </c>
      <c r="I12" s="337"/>
      <c r="J12" s="337"/>
    </row>
    <row r="13" spans="1:10" s="422" customFormat="1" ht="15.75" customHeight="1">
      <c r="A13" s="460" t="s">
        <v>277</v>
      </c>
      <c r="B13" s="337" t="s">
        <v>723</v>
      </c>
      <c r="C13" s="338">
        <v>6483.7669610000003</v>
      </c>
      <c r="D13" s="477"/>
      <c r="E13" s="338">
        <v>222.51612900000001</v>
      </c>
      <c r="F13" s="477"/>
      <c r="G13" s="338">
        <v>-18.657491</v>
      </c>
      <c r="H13" s="338">
        <v>0</v>
      </c>
      <c r="I13" s="337"/>
      <c r="J13" s="337"/>
    </row>
    <row r="14" spans="1:10" s="422" customFormat="1" ht="15.75" customHeight="1">
      <c r="A14" s="460" t="s">
        <v>278</v>
      </c>
      <c r="B14" s="337" t="s">
        <v>724</v>
      </c>
      <c r="C14" s="338">
        <v>70162.476502000005</v>
      </c>
      <c r="D14" s="477"/>
      <c r="E14" s="338">
        <v>547.62878000000001</v>
      </c>
      <c r="F14" s="477"/>
      <c r="G14" s="338">
        <v>-437.06352500000003</v>
      </c>
      <c r="H14" s="338">
        <v>0</v>
      </c>
      <c r="I14" s="337"/>
      <c r="J14" s="337"/>
    </row>
    <row r="15" spans="1:10" s="422" customFormat="1" ht="15.75" customHeight="1">
      <c r="A15" s="460" t="s">
        <v>279</v>
      </c>
      <c r="B15" s="337" t="s">
        <v>725</v>
      </c>
      <c r="C15" s="338">
        <v>48920.459947000003</v>
      </c>
      <c r="D15" s="477"/>
      <c r="E15" s="338">
        <v>537.922011</v>
      </c>
      <c r="F15" s="477"/>
      <c r="G15" s="338">
        <v>-397.70392600000002</v>
      </c>
      <c r="H15" s="338">
        <v>0</v>
      </c>
      <c r="I15" s="337"/>
      <c r="J15" s="337"/>
    </row>
    <row r="16" spans="1:10" s="422" customFormat="1" ht="15.75" customHeight="1">
      <c r="A16" s="460" t="s">
        <v>280</v>
      </c>
      <c r="B16" s="337" t="s">
        <v>726</v>
      </c>
      <c r="C16" s="338">
        <v>14179.649979</v>
      </c>
      <c r="D16" s="477"/>
      <c r="E16" s="338">
        <v>183.304699</v>
      </c>
      <c r="F16" s="477"/>
      <c r="G16" s="338">
        <v>-84.120819999999995</v>
      </c>
      <c r="H16" s="338">
        <v>0</v>
      </c>
      <c r="I16" s="337"/>
      <c r="J16" s="337"/>
    </row>
    <row r="17" spans="1:10" s="422" customFormat="1" ht="15.75" customHeight="1">
      <c r="A17" s="460" t="s">
        <v>281</v>
      </c>
      <c r="B17" s="337" t="s">
        <v>727</v>
      </c>
      <c r="C17" s="338">
        <v>47363.601970000003</v>
      </c>
      <c r="D17" s="477"/>
      <c r="E17" s="338">
        <v>2016.4830340000001</v>
      </c>
      <c r="F17" s="477"/>
      <c r="G17" s="338">
        <v>-1325.051275</v>
      </c>
      <c r="H17" s="338">
        <v>0</v>
      </c>
      <c r="I17" s="607"/>
      <c r="J17" s="607"/>
    </row>
    <row r="18" spans="1:10" s="422" customFormat="1" ht="15.75" customHeight="1">
      <c r="A18" s="460" t="s">
        <v>282</v>
      </c>
      <c r="B18" s="337" t="s">
        <v>728</v>
      </c>
      <c r="C18" s="338">
        <v>27071.025710000002</v>
      </c>
      <c r="D18" s="477"/>
      <c r="E18" s="338">
        <v>134.28958600000001</v>
      </c>
      <c r="F18" s="477"/>
      <c r="G18" s="338">
        <v>-232.770073</v>
      </c>
      <c r="H18" s="338">
        <v>0</v>
      </c>
      <c r="I18" s="607"/>
      <c r="J18" s="607"/>
    </row>
    <row r="19" spans="1:10" s="422" customFormat="1" ht="15.75" customHeight="1">
      <c r="A19" s="608" t="s">
        <v>695</v>
      </c>
      <c r="B19" s="337" t="s">
        <v>729</v>
      </c>
      <c r="C19" s="338">
        <v>0</v>
      </c>
      <c r="D19" s="477"/>
      <c r="E19" s="338">
        <v>0</v>
      </c>
      <c r="F19" s="477"/>
      <c r="G19" s="338">
        <v>0</v>
      </c>
      <c r="H19" s="338">
        <v>0</v>
      </c>
    </row>
    <row r="20" spans="1:10" s="422" customFormat="1" ht="15.75" customHeight="1">
      <c r="A20" s="608" t="s">
        <v>696</v>
      </c>
      <c r="B20" s="337" t="s">
        <v>730</v>
      </c>
      <c r="C20" s="338">
        <v>113151.557648</v>
      </c>
      <c r="D20" s="477"/>
      <c r="E20" s="338">
        <v>3671.6911500000001</v>
      </c>
      <c r="F20" s="477"/>
      <c r="G20" s="338">
        <v>-1093.3486949999999</v>
      </c>
      <c r="H20" s="338">
        <v>0</v>
      </c>
    </row>
    <row r="21" spans="1:10" s="422" customFormat="1" ht="15.75" customHeight="1">
      <c r="A21" s="608" t="s">
        <v>697</v>
      </c>
      <c r="B21" s="337" t="s">
        <v>731</v>
      </c>
      <c r="C21" s="338">
        <v>7035.7392589999999</v>
      </c>
      <c r="D21" s="477"/>
      <c r="E21" s="338">
        <v>437.975707</v>
      </c>
      <c r="F21" s="477"/>
      <c r="G21" s="338">
        <v>-79.020188000000005</v>
      </c>
      <c r="H21" s="338">
        <v>0</v>
      </c>
    </row>
    <row r="22" spans="1:10" s="422" customFormat="1" ht="15.75" customHeight="1">
      <c r="A22" s="608" t="s">
        <v>716</v>
      </c>
      <c r="B22" s="337" t="s">
        <v>732</v>
      </c>
      <c r="C22" s="338">
        <v>8478.9452720000008</v>
      </c>
      <c r="D22" s="477"/>
      <c r="E22" s="338">
        <v>444.86607900000001</v>
      </c>
      <c r="F22" s="477"/>
      <c r="G22" s="338">
        <v>-163.448916</v>
      </c>
      <c r="H22" s="338">
        <v>0</v>
      </c>
    </row>
    <row r="23" spans="1:10" s="422" customFormat="1" ht="15.75" customHeight="1">
      <c r="A23" s="608" t="s">
        <v>717</v>
      </c>
      <c r="B23" s="337" t="s">
        <v>733</v>
      </c>
      <c r="C23" s="338">
        <v>88.399415000000005</v>
      </c>
      <c r="D23" s="477"/>
      <c r="E23" s="338">
        <v>0</v>
      </c>
      <c r="F23" s="477"/>
      <c r="G23" s="338">
        <v>-0.1172</v>
      </c>
      <c r="H23" s="338">
        <v>0</v>
      </c>
      <c r="I23" s="337"/>
      <c r="J23" s="337"/>
    </row>
    <row r="24" spans="1:10" s="422" customFormat="1" ht="15.75" customHeight="1">
      <c r="A24" s="608" t="s">
        <v>734</v>
      </c>
      <c r="B24" s="422" t="s">
        <v>735</v>
      </c>
      <c r="C24" s="338">
        <v>966.86860999999999</v>
      </c>
      <c r="D24" s="477"/>
      <c r="E24" s="338">
        <v>6.6675719999999998</v>
      </c>
      <c r="F24" s="477"/>
      <c r="G24" s="338">
        <v>-6.6252430000000002</v>
      </c>
      <c r="H24" s="338">
        <v>0</v>
      </c>
    </row>
    <row r="25" spans="1:10" s="422" customFormat="1" ht="15.75" customHeight="1">
      <c r="A25" s="608" t="s">
        <v>736</v>
      </c>
      <c r="B25" s="422" t="s">
        <v>737</v>
      </c>
      <c r="C25" s="338">
        <v>1246.713039</v>
      </c>
      <c r="D25" s="477"/>
      <c r="E25" s="338">
        <v>0.46465000000000001</v>
      </c>
      <c r="F25" s="477"/>
      <c r="G25" s="338">
        <v>-5.0796739999999998</v>
      </c>
      <c r="H25" s="338">
        <v>0</v>
      </c>
    </row>
    <row r="26" spans="1:10" s="422" customFormat="1" ht="15.75" customHeight="1">
      <c r="A26" s="608" t="s">
        <v>738</v>
      </c>
      <c r="B26" s="422" t="s">
        <v>739</v>
      </c>
      <c r="C26" s="338">
        <v>2672.363613</v>
      </c>
      <c r="D26" s="477"/>
      <c r="E26" s="338">
        <v>911.20777299999997</v>
      </c>
      <c r="F26" s="477"/>
      <c r="G26" s="338">
        <v>-586.693624</v>
      </c>
      <c r="H26" s="338">
        <v>0</v>
      </c>
    </row>
    <row r="27" spans="1:10" s="422" customFormat="1" ht="15.75" customHeight="1">
      <c r="A27" s="609" t="s">
        <v>740</v>
      </c>
      <c r="B27" s="422" t="s">
        <v>741</v>
      </c>
      <c r="C27" s="338">
        <v>3836.4463449999998</v>
      </c>
      <c r="D27" s="479"/>
      <c r="E27" s="338">
        <v>7.5128709999999996</v>
      </c>
      <c r="F27" s="479"/>
      <c r="G27" s="338">
        <v>-16.334299000000001</v>
      </c>
      <c r="H27" s="338">
        <v>0</v>
      </c>
    </row>
    <row r="28" spans="1:10" s="422" customFormat="1" ht="15.75" customHeight="1">
      <c r="A28" s="484" t="s">
        <v>742</v>
      </c>
      <c r="B28" s="605" t="s">
        <v>80</v>
      </c>
      <c r="C28" s="459">
        <f>SUM(C9:C27)</f>
        <v>494766.45516900002</v>
      </c>
      <c r="D28" s="477"/>
      <c r="E28" s="418">
        <f>SUM(E9:E27)</f>
        <v>10037.660362000001</v>
      </c>
      <c r="F28" s="477"/>
      <c r="G28" s="418">
        <f>SUM(G9:G27)</f>
        <v>-4941.3759670000018</v>
      </c>
      <c r="H28" s="459">
        <v>0</v>
      </c>
    </row>
    <row r="29" spans="1:10">
      <c r="A29" s="106"/>
      <c r="B29" s="106"/>
      <c r="C29" s="106"/>
      <c r="D29" s="106"/>
      <c r="E29" s="106"/>
      <c r="F29" s="106"/>
      <c r="G29" s="106"/>
    </row>
    <row r="41" spans="9:10">
      <c r="I41" s="72"/>
      <c r="J41" s="72"/>
    </row>
  </sheetData>
  <mergeCells count="7">
    <mergeCell ref="C5:F5"/>
    <mergeCell ref="G5:G8"/>
    <mergeCell ref="H5:H8"/>
    <mergeCell ref="A6:B8"/>
    <mergeCell ref="D6:E6"/>
    <mergeCell ref="F6:F8"/>
    <mergeCell ref="E7:E8"/>
  </mergeCells>
  <hyperlinks>
    <hyperlink ref="J5" location="Index!A1" display="Index" xr:uid="{5BEDA6FF-789F-42B7-97BC-7D603A00B56C}"/>
  </hyperlinks>
  <pageMargins left="0.70000000000000007" right="0.70000000000000007" top="0.75" bottom="0.75" header="0.30000000000000004" footer="0.3000000000000000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80DE-BDD3-41D5-8791-8011F16BCC7C}">
  <sheetPr>
    <tabColor theme="8" tint="-0.249977111117893"/>
  </sheetPr>
  <dimension ref="A1:K26"/>
  <sheetViews>
    <sheetView showGridLines="0" zoomScaleNormal="100" workbookViewId="0"/>
  </sheetViews>
  <sheetFormatPr defaultRowHeight="14.5"/>
  <cols>
    <col min="2" max="2" width="27.1796875" customWidth="1"/>
    <col min="4" max="4" width="10.453125" customWidth="1"/>
    <col min="5" max="5" width="10.81640625" customWidth="1"/>
    <col min="6" max="6" width="10.7265625" customWidth="1"/>
    <col min="7" max="7" width="14" customWidth="1"/>
    <col min="8" max="8" width="20.7265625" customWidth="1"/>
    <col min="9" max="9" width="21.81640625" customWidth="1"/>
    <col min="10" max="10" width="5.26953125" customWidth="1"/>
  </cols>
  <sheetData>
    <row r="1" spans="1:11">
      <c r="A1" s="14" t="s">
        <v>715</v>
      </c>
      <c r="B1" s="10"/>
      <c r="C1" s="10"/>
      <c r="D1" s="10"/>
      <c r="E1" s="10"/>
      <c r="F1" s="10"/>
      <c r="G1" s="10"/>
      <c r="H1" s="10"/>
      <c r="I1" s="10"/>
      <c r="J1" s="10"/>
      <c r="K1" s="10"/>
    </row>
    <row r="2" spans="1:11">
      <c r="A2" s="72" t="s">
        <v>718</v>
      </c>
      <c r="B2" s="72"/>
      <c r="C2" s="72"/>
      <c r="D2" s="72"/>
      <c r="E2" s="72"/>
      <c r="F2" s="72"/>
      <c r="G2" s="72"/>
      <c r="H2" s="72"/>
      <c r="I2" s="72"/>
      <c r="J2" s="10"/>
      <c r="K2" s="10"/>
    </row>
    <row r="3" spans="1:11">
      <c r="A3" s="72"/>
      <c r="B3" s="72"/>
      <c r="C3" s="72"/>
      <c r="D3" s="72"/>
      <c r="E3" s="72"/>
      <c r="F3" s="72"/>
      <c r="G3" s="72"/>
      <c r="H3" s="72"/>
      <c r="I3" s="72"/>
      <c r="J3" s="10"/>
      <c r="K3" s="10"/>
    </row>
    <row r="4" spans="1:11">
      <c r="A4" s="72"/>
      <c r="B4" s="72"/>
      <c r="C4" s="292" t="s">
        <v>45</v>
      </c>
      <c r="D4" s="292" t="s">
        <v>46</v>
      </c>
      <c r="E4" s="292" t="s">
        <v>47</v>
      </c>
      <c r="F4" s="292" t="s">
        <v>85</v>
      </c>
      <c r="G4" s="292" t="s">
        <v>86</v>
      </c>
      <c r="H4" s="292" t="s">
        <v>296</v>
      </c>
      <c r="I4" s="292" t="s">
        <v>262</v>
      </c>
      <c r="J4" s="10"/>
      <c r="K4" s="10"/>
    </row>
    <row r="5" spans="1:11" ht="16.5" customHeight="1">
      <c r="A5" s="366"/>
      <c r="B5" s="366"/>
      <c r="C5" s="367" t="s">
        <v>711</v>
      </c>
      <c r="D5" s="378"/>
      <c r="E5" s="379"/>
      <c r="F5" s="371"/>
      <c r="G5" s="757" t="s">
        <v>712</v>
      </c>
      <c r="H5" s="757" t="s">
        <v>713</v>
      </c>
      <c r="I5" s="765" t="s">
        <v>714</v>
      </c>
      <c r="J5" s="10"/>
      <c r="K5" s="90" t="s">
        <v>284</v>
      </c>
    </row>
    <row r="6" spans="1:11">
      <c r="A6" s="760" t="s">
        <v>942</v>
      </c>
      <c r="B6" s="760"/>
      <c r="C6" s="372"/>
      <c r="D6" s="762" t="s">
        <v>921</v>
      </c>
      <c r="E6" s="767"/>
      <c r="F6" s="764" t="s">
        <v>924</v>
      </c>
      <c r="G6" s="757"/>
      <c r="H6" s="757"/>
      <c r="I6" s="765"/>
      <c r="J6" s="10"/>
      <c r="K6" s="10"/>
    </row>
    <row r="7" spans="1:11">
      <c r="A7" s="760"/>
      <c r="B7" s="760"/>
      <c r="C7" s="372"/>
      <c r="D7" s="370"/>
      <c r="E7" s="764" t="s">
        <v>923</v>
      </c>
      <c r="F7" s="765"/>
      <c r="G7" s="757"/>
      <c r="H7" s="757"/>
      <c r="I7" s="765"/>
      <c r="J7" s="10"/>
      <c r="K7" s="40"/>
    </row>
    <row r="8" spans="1:11">
      <c r="A8" s="760"/>
      <c r="B8" s="760"/>
      <c r="C8" s="368"/>
      <c r="D8" s="373"/>
      <c r="E8" s="766"/>
      <c r="F8" s="766"/>
      <c r="G8" s="759"/>
      <c r="H8" s="759"/>
      <c r="I8" s="766"/>
      <c r="J8" s="10"/>
      <c r="K8" s="10"/>
    </row>
    <row r="9" spans="1:11" s="376" customFormat="1" ht="15.75" customHeight="1">
      <c r="A9" s="374" t="s">
        <v>273</v>
      </c>
      <c r="B9" s="228" t="s">
        <v>393</v>
      </c>
      <c r="C9" s="418">
        <v>1315342.6359294993</v>
      </c>
      <c r="D9" s="418">
        <v>17617.007926999999</v>
      </c>
      <c r="E9" s="418">
        <v>17532.293755999999</v>
      </c>
      <c r="F9" s="418">
        <v>1295748.0538149893</v>
      </c>
      <c r="G9" s="418">
        <v>-7623.7693209892814</v>
      </c>
      <c r="H9" s="394"/>
      <c r="I9" s="377">
        <v>0</v>
      </c>
      <c r="J9" s="28"/>
      <c r="K9" s="28"/>
    </row>
    <row r="10" spans="1:11" s="376" customFormat="1" ht="15.75" customHeight="1">
      <c r="A10" s="231" t="s">
        <v>274</v>
      </c>
      <c r="B10" s="41" t="s">
        <v>838</v>
      </c>
      <c r="C10" s="245">
        <v>1155389.3318584992</v>
      </c>
      <c r="D10" s="245">
        <v>17487.846890000001</v>
      </c>
      <c r="E10" s="245">
        <v>17403.141640000002</v>
      </c>
      <c r="F10" s="245">
        <v>1135794.7497439892</v>
      </c>
      <c r="G10" s="245">
        <v>-7227.7644999892818</v>
      </c>
      <c r="H10" s="394"/>
      <c r="I10" s="245">
        <v>0</v>
      </c>
      <c r="J10" s="28"/>
      <c r="K10" s="28"/>
    </row>
    <row r="11" spans="1:11" s="376" customFormat="1" ht="15.75" customHeight="1">
      <c r="A11" s="231" t="s">
        <v>275</v>
      </c>
      <c r="B11" s="41" t="s">
        <v>995</v>
      </c>
      <c r="C11" s="245">
        <v>48251.134095000001</v>
      </c>
      <c r="D11" s="245">
        <v>115.29478400000001</v>
      </c>
      <c r="E11" s="245">
        <v>115.29189100000001</v>
      </c>
      <c r="F11" s="245">
        <v>48251.134095000001</v>
      </c>
      <c r="G11" s="245">
        <v>-316.78957100000002</v>
      </c>
      <c r="H11" s="394"/>
      <c r="I11" s="245">
        <v>0</v>
      </c>
      <c r="J11" s="28"/>
      <c r="K11" s="28"/>
    </row>
    <row r="12" spans="1:11" s="376" customFormat="1" ht="15.75" customHeight="1">
      <c r="A12" s="231" t="s">
        <v>276</v>
      </c>
      <c r="B12" s="41" t="s">
        <v>839</v>
      </c>
      <c r="C12" s="245">
        <v>85837.379818999994</v>
      </c>
      <c r="D12" s="245">
        <v>13.837725000000001</v>
      </c>
      <c r="E12" s="245">
        <v>13.834160000000001</v>
      </c>
      <c r="F12" s="245">
        <v>85837.379818999994</v>
      </c>
      <c r="G12" s="245">
        <v>-70.608900000000006</v>
      </c>
      <c r="H12" s="394"/>
      <c r="I12" s="245">
        <v>0</v>
      </c>
      <c r="J12" s="28"/>
      <c r="K12" s="28"/>
    </row>
    <row r="13" spans="1:11" s="376" customFormat="1" ht="15.75" customHeight="1">
      <c r="A13" s="231" t="s">
        <v>277</v>
      </c>
      <c r="B13" s="41" t="s">
        <v>996</v>
      </c>
      <c r="C13" s="245">
        <v>24876.157747000001</v>
      </c>
      <c r="D13" s="245">
        <v>2.8528000000000001E-2</v>
      </c>
      <c r="E13" s="245">
        <v>2.6065000000000001E-2</v>
      </c>
      <c r="F13" s="245">
        <v>24876.157747000001</v>
      </c>
      <c r="G13" s="245">
        <v>-8.2284849999999992</v>
      </c>
      <c r="H13" s="394"/>
      <c r="I13" s="245">
        <v>0</v>
      </c>
      <c r="J13" s="28"/>
      <c r="K13" s="28"/>
    </row>
    <row r="14" spans="1:11" s="376" customFormat="1" ht="15.75" customHeight="1">
      <c r="A14" s="231" t="s">
        <v>278</v>
      </c>
      <c r="B14" s="41" t="s">
        <v>288</v>
      </c>
      <c r="C14" s="245">
        <v>988.63241000000005</v>
      </c>
      <c r="D14" s="245">
        <v>0</v>
      </c>
      <c r="E14" s="245">
        <v>0</v>
      </c>
      <c r="F14" s="245">
        <v>988.63241000000005</v>
      </c>
      <c r="G14" s="245">
        <v>-0.37786500000000001</v>
      </c>
      <c r="H14" s="394"/>
      <c r="I14" s="245">
        <v>0</v>
      </c>
      <c r="J14" s="28"/>
      <c r="K14" s="28"/>
    </row>
    <row r="15" spans="1:11" s="376" customFormat="1" ht="15.75" customHeight="1">
      <c r="A15" s="374" t="s">
        <v>280</v>
      </c>
      <c r="B15" s="228" t="s">
        <v>338</v>
      </c>
      <c r="C15" s="619">
        <v>176671.210758</v>
      </c>
      <c r="D15" s="619">
        <v>318.572901</v>
      </c>
      <c r="E15" s="619">
        <v>318.572901</v>
      </c>
      <c r="F15" s="394"/>
      <c r="G15" s="394"/>
      <c r="H15" s="619">
        <v>301.11992500000002</v>
      </c>
      <c r="I15" s="394"/>
      <c r="J15" s="28"/>
      <c r="K15" s="28"/>
    </row>
    <row r="16" spans="1:11" s="376" customFormat="1" ht="15.75" customHeight="1">
      <c r="A16" s="231" t="s">
        <v>281</v>
      </c>
      <c r="B16" s="41" t="s">
        <v>838</v>
      </c>
      <c r="C16" s="245">
        <v>168515.637345</v>
      </c>
      <c r="D16" s="245">
        <v>316.96651800000001</v>
      </c>
      <c r="E16" s="245">
        <v>316.96651800000001</v>
      </c>
      <c r="F16" s="394"/>
      <c r="G16" s="394"/>
      <c r="H16" s="245">
        <v>296.21905800000002</v>
      </c>
      <c r="I16" s="394"/>
      <c r="J16" s="41"/>
      <c r="K16" s="41"/>
    </row>
    <row r="17" spans="1:11" s="376" customFormat="1" ht="15.75" customHeight="1">
      <c r="A17" s="231" t="s">
        <v>282</v>
      </c>
      <c r="B17" s="41" t="s">
        <v>995</v>
      </c>
      <c r="C17" s="245">
        <v>7236.4980670000004</v>
      </c>
      <c r="D17" s="245">
        <v>0.78127999999999997</v>
      </c>
      <c r="E17" s="245">
        <v>0.78127999999999997</v>
      </c>
      <c r="F17" s="394"/>
      <c r="G17" s="394"/>
      <c r="H17" s="245">
        <v>4.4229180000000001</v>
      </c>
      <c r="I17" s="394"/>
      <c r="J17" s="41"/>
      <c r="K17" s="41"/>
    </row>
    <row r="18" spans="1:11" s="376" customFormat="1" ht="15.75" customHeight="1">
      <c r="A18" s="231" t="s">
        <v>695</v>
      </c>
      <c r="B18" s="41" t="s">
        <v>839</v>
      </c>
      <c r="C18" s="245">
        <v>215.252973</v>
      </c>
      <c r="D18" s="245">
        <v>0.82510300000000003</v>
      </c>
      <c r="E18" s="245">
        <v>0.82510300000000003</v>
      </c>
      <c r="F18" s="394"/>
      <c r="G18" s="394"/>
      <c r="H18" s="245">
        <v>0.42905700000000002</v>
      </c>
      <c r="I18" s="394"/>
    </row>
    <row r="19" spans="1:11" s="376" customFormat="1" ht="15.75" customHeight="1">
      <c r="A19" s="231" t="s">
        <v>696</v>
      </c>
      <c r="B19" s="41" t="s">
        <v>996</v>
      </c>
      <c r="C19" s="245">
        <v>504.92988800000001</v>
      </c>
      <c r="D19" s="245">
        <v>0</v>
      </c>
      <c r="E19" s="245">
        <v>0</v>
      </c>
      <c r="F19" s="394"/>
      <c r="G19" s="394"/>
      <c r="H19" s="245">
        <v>4.8891999999999998E-2</v>
      </c>
      <c r="I19" s="394"/>
    </row>
    <row r="20" spans="1:11" s="376" customFormat="1" ht="15.75" customHeight="1">
      <c r="A20" s="231" t="s">
        <v>697</v>
      </c>
      <c r="B20" s="41" t="s">
        <v>288</v>
      </c>
      <c r="C20" s="245">
        <v>198.89248499999999</v>
      </c>
      <c r="D20" s="245">
        <v>0</v>
      </c>
      <c r="E20" s="245">
        <v>0</v>
      </c>
      <c r="F20" s="394"/>
      <c r="G20" s="394"/>
      <c r="H20" s="245">
        <v>0</v>
      </c>
      <c r="I20" s="394"/>
    </row>
    <row r="21" spans="1:11" s="376" customFormat="1" ht="15.75" customHeight="1">
      <c r="A21" s="383" t="s">
        <v>717</v>
      </c>
      <c r="B21" s="383" t="s">
        <v>80</v>
      </c>
      <c r="C21" s="383">
        <f>SUM(C9,C15)</f>
        <v>1492013.8466874992</v>
      </c>
      <c r="D21" s="383">
        <f t="shared" ref="D21:E21" si="0">SUM(D9,D15)</f>
        <v>17935.580827999998</v>
      </c>
      <c r="E21" s="383">
        <f t="shared" si="0"/>
        <v>17850.866656999999</v>
      </c>
      <c r="F21" s="383">
        <v>1295748.0538149893</v>
      </c>
      <c r="G21" s="383">
        <v>-7623.7693209892814</v>
      </c>
      <c r="H21" s="383">
        <f t="shared" ref="H21:I21" si="1">SUM(H9,H15)</f>
        <v>301.11992500000002</v>
      </c>
      <c r="I21" s="383">
        <f t="shared" si="1"/>
        <v>0</v>
      </c>
      <c r="J21" s="28"/>
      <c r="K21" s="28"/>
    </row>
    <row r="22" spans="1:11">
      <c r="A22" s="381"/>
      <c r="B22" s="382"/>
      <c r="C22" s="382"/>
      <c r="D22" s="382"/>
      <c r="E22" s="382"/>
      <c r="F22" s="382"/>
      <c r="G22" s="382"/>
      <c r="H22" s="382"/>
      <c r="I22" s="382"/>
    </row>
    <row r="23" spans="1:11">
      <c r="A23" s="53"/>
    </row>
    <row r="24" spans="1:11">
      <c r="A24" s="53"/>
    </row>
    <row r="25" spans="1:11">
      <c r="A25" s="53"/>
    </row>
    <row r="26" spans="1:11">
      <c r="A26" s="53"/>
    </row>
  </sheetData>
  <mergeCells count="7">
    <mergeCell ref="G5:G8"/>
    <mergeCell ref="H5:H8"/>
    <mergeCell ref="I5:I8"/>
    <mergeCell ref="A6:B8"/>
    <mergeCell ref="D6:E6"/>
    <mergeCell ref="F6:F8"/>
    <mergeCell ref="E7:E8"/>
  </mergeCells>
  <hyperlinks>
    <hyperlink ref="K5" location="Index!A1" display="Index" xr:uid="{C2B9864F-A837-48B8-ACDC-6AECBDAC4747}"/>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3E2-39C9-40B7-B36D-300D0D142BFA}">
  <sheetPr>
    <tabColor theme="8" tint="-0.249977111117893"/>
  </sheetPr>
  <dimension ref="A1:P34"/>
  <sheetViews>
    <sheetView showGridLines="0" zoomScaleNormal="100" workbookViewId="0"/>
  </sheetViews>
  <sheetFormatPr defaultRowHeight="14.5"/>
  <cols>
    <col min="1" max="1" width="6.26953125" customWidth="1"/>
    <col min="2" max="2" width="55.26953125" customWidth="1"/>
    <col min="3" max="3" width="9.81640625" bestFit="1" customWidth="1"/>
    <col min="4" max="4" width="10.453125" customWidth="1"/>
    <col min="5" max="5" width="10.81640625" customWidth="1"/>
    <col min="6" max="6" width="10.7265625" customWidth="1"/>
    <col min="7" max="7" width="14" customWidth="1"/>
    <col min="8" max="8" width="8.453125" customWidth="1"/>
    <col min="9" max="12" width="14" customWidth="1"/>
    <col min="13" max="13" width="12.26953125" customWidth="1"/>
    <col min="14" max="14" width="10.81640625" customWidth="1"/>
    <col min="15" max="15" width="5.26953125" customWidth="1"/>
  </cols>
  <sheetData>
    <row r="1" spans="1:16">
      <c r="A1" s="14" t="s">
        <v>898</v>
      </c>
      <c r="B1" s="10"/>
      <c r="C1" s="10"/>
      <c r="D1" s="10"/>
      <c r="E1" s="10"/>
      <c r="F1" s="10"/>
      <c r="G1" s="10"/>
      <c r="H1" s="10"/>
      <c r="I1" s="10"/>
      <c r="J1" s="10"/>
      <c r="K1" s="10"/>
      <c r="L1" s="10"/>
      <c r="M1" s="10"/>
      <c r="N1" s="10"/>
      <c r="O1" s="10"/>
      <c r="P1" s="10"/>
    </row>
    <row r="2" spans="1:16" s="384" customFormat="1" ht="15.75" customHeight="1">
      <c r="A2" s="329" t="s">
        <v>873</v>
      </c>
      <c r="B2" s="329"/>
      <c r="C2" s="329"/>
      <c r="D2" s="329"/>
      <c r="E2" s="329"/>
      <c r="F2" s="329"/>
      <c r="G2" s="329"/>
      <c r="H2" s="329"/>
      <c r="I2" s="329"/>
      <c r="J2" s="329"/>
      <c r="K2" s="329"/>
      <c r="L2" s="329"/>
      <c r="M2" s="329"/>
      <c r="N2" s="329"/>
      <c r="O2" s="329"/>
      <c r="P2" s="329"/>
    </row>
    <row r="3" spans="1:16" s="384" customFormat="1" ht="15.75" customHeight="1">
      <c r="A3" s="329"/>
      <c r="B3" s="329"/>
      <c r="C3" s="330" t="s">
        <v>45</v>
      </c>
      <c r="D3" s="330" t="s">
        <v>46</v>
      </c>
      <c r="E3" s="330" t="s">
        <v>47</v>
      </c>
      <c r="F3" s="330" t="s">
        <v>85</v>
      </c>
      <c r="G3" s="330" t="s">
        <v>86</v>
      </c>
      <c r="H3" s="330" t="s">
        <v>296</v>
      </c>
      <c r="I3" s="330" t="s">
        <v>262</v>
      </c>
      <c r="J3" s="330" t="s">
        <v>292</v>
      </c>
      <c r="K3" s="330" t="s">
        <v>299</v>
      </c>
      <c r="L3" s="330" t="s">
        <v>300</v>
      </c>
      <c r="M3" s="330" t="s">
        <v>301</v>
      </c>
      <c r="N3" s="330" t="s">
        <v>302</v>
      </c>
      <c r="O3" s="329"/>
      <c r="P3" s="329"/>
    </row>
    <row r="4" spans="1:16" s="384" customFormat="1" ht="16.5" customHeight="1">
      <c r="A4" s="315"/>
      <c r="B4" s="315"/>
      <c r="C4" s="768" t="s">
        <v>329</v>
      </c>
      <c r="D4" s="769"/>
      <c r="E4" s="769"/>
      <c r="F4" s="769"/>
      <c r="G4" s="396"/>
      <c r="H4" s="316"/>
      <c r="I4" s="316"/>
      <c r="J4" s="316"/>
      <c r="K4" s="316"/>
      <c r="L4" s="316"/>
      <c r="M4" s="316"/>
      <c r="N4" s="396"/>
      <c r="O4" s="404"/>
      <c r="P4" s="90" t="s">
        <v>284</v>
      </c>
    </row>
    <row r="5" spans="1:16" s="384" customFormat="1" ht="16.5" customHeight="1">
      <c r="A5" s="770" t="s">
        <v>942</v>
      </c>
      <c r="B5" s="770"/>
      <c r="C5" s="405"/>
      <c r="D5" s="771" t="s">
        <v>549</v>
      </c>
      <c r="E5" s="772"/>
      <c r="F5" s="773" t="s">
        <v>899</v>
      </c>
      <c r="G5" s="774"/>
      <c r="H5" s="774"/>
      <c r="I5" s="774"/>
      <c r="J5" s="774"/>
      <c r="K5" s="774"/>
      <c r="L5" s="774"/>
      <c r="M5" s="774"/>
      <c r="N5" s="774"/>
      <c r="O5" s="404"/>
      <c r="P5" s="329"/>
    </row>
    <row r="6" spans="1:16" s="384" customFormat="1" ht="18.75" customHeight="1">
      <c r="A6" s="770"/>
      <c r="B6" s="770"/>
      <c r="C6" s="405"/>
      <c r="D6" s="405"/>
      <c r="E6" s="775" t="s">
        <v>925</v>
      </c>
      <c r="F6" s="399"/>
      <c r="G6" s="776" t="s">
        <v>744</v>
      </c>
      <c r="H6" s="773" t="s">
        <v>900</v>
      </c>
      <c r="I6" s="774"/>
      <c r="J6" s="774"/>
      <c r="K6" s="774"/>
      <c r="L6" s="774"/>
      <c r="M6" s="774"/>
      <c r="N6" s="774"/>
      <c r="O6" s="404"/>
      <c r="P6" s="385"/>
    </row>
    <row r="7" spans="1:16" s="384" customFormat="1" ht="34.5">
      <c r="A7" s="770"/>
      <c r="B7" s="770"/>
      <c r="C7" s="398"/>
      <c r="D7" s="398"/>
      <c r="E7" s="776"/>
      <c r="F7" s="399"/>
      <c r="G7" s="777"/>
      <c r="H7" s="400"/>
      <c r="I7" s="400" t="s">
        <v>926</v>
      </c>
      <c r="J7" s="400" t="s">
        <v>927</v>
      </c>
      <c r="K7" s="400" t="s">
        <v>928</v>
      </c>
      <c r="L7" s="401" t="s">
        <v>929</v>
      </c>
      <c r="M7" s="402" t="s">
        <v>930</v>
      </c>
      <c r="N7" s="403" t="s">
        <v>931</v>
      </c>
      <c r="O7" s="404"/>
      <c r="P7" s="329"/>
    </row>
    <row r="8" spans="1:16" s="384" customFormat="1" ht="15.75" customHeight="1">
      <c r="A8" s="386" t="s">
        <v>273</v>
      </c>
      <c r="B8" s="387" t="s">
        <v>548</v>
      </c>
      <c r="C8" s="397"/>
      <c r="D8" s="388"/>
      <c r="E8" s="397"/>
      <c r="F8" s="397"/>
      <c r="G8" s="388"/>
      <c r="H8" s="388"/>
      <c r="I8" s="388"/>
      <c r="J8" s="388"/>
      <c r="K8" s="388"/>
      <c r="L8" s="397"/>
      <c r="M8" s="397"/>
      <c r="N8" s="397"/>
      <c r="O8" s="329"/>
      <c r="P8" s="329"/>
    </row>
    <row r="9" spans="1:16" s="384" customFormat="1" ht="15.75" customHeight="1">
      <c r="A9" s="389" t="s">
        <v>274</v>
      </c>
      <c r="B9" s="390" t="s">
        <v>901</v>
      </c>
      <c r="C9" s="388"/>
      <c r="D9" s="388"/>
      <c r="E9" s="388"/>
      <c r="F9" s="388"/>
      <c r="G9" s="388"/>
      <c r="H9" s="388"/>
      <c r="I9" s="388"/>
      <c r="J9" s="388"/>
      <c r="K9" s="388"/>
      <c r="L9" s="388"/>
      <c r="M9" s="388"/>
      <c r="N9" s="388"/>
      <c r="O9" s="329"/>
      <c r="P9" s="329"/>
    </row>
    <row r="10" spans="1:16" s="384" customFormat="1" ht="15.75" customHeight="1">
      <c r="A10" s="389" t="s">
        <v>275</v>
      </c>
      <c r="B10" s="391" t="s">
        <v>902</v>
      </c>
      <c r="C10" s="388"/>
      <c r="D10" s="388"/>
      <c r="E10" s="388"/>
      <c r="F10" s="388"/>
      <c r="G10" s="388"/>
      <c r="H10" s="388"/>
      <c r="I10" s="388"/>
      <c r="J10" s="388"/>
      <c r="K10" s="388"/>
      <c r="L10" s="388"/>
      <c r="M10" s="388"/>
      <c r="N10" s="388"/>
      <c r="O10" s="329"/>
      <c r="P10" s="329"/>
    </row>
    <row r="11" spans="1:16" s="384" customFormat="1" ht="24">
      <c r="A11" s="392" t="s">
        <v>276</v>
      </c>
      <c r="B11" s="393" t="s">
        <v>903</v>
      </c>
      <c r="C11" s="388"/>
      <c r="D11" s="388"/>
      <c r="E11" s="394"/>
      <c r="F11" s="388"/>
      <c r="G11" s="388"/>
      <c r="H11" s="388"/>
      <c r="I11" s="394"/>
      <c r="J11" s="394"/>
      <c r="K11" s="394"/>
      <c r="L11" s="394"/>
      <c r="M11" s="394"/>
      <c r="N11" s="394"/>
      <c r="O11" s="329"/>
      <c r="P11" s="329"/>
    </row>
    <row r="12" spans="1:16" s="384" customFormat="1" ht="24">
      <c r="A12" s="392" t="s">
        <v>277</v>
      </c>
      <c r="B12" s="393" t="s">
        <v>904</v>
      </c>
      <c r="C12" s="388"/>
      <c r="D12" s="388"/>
      <c r="E12" s="394"/>
      <c r="F12" s="388"/>
      <c r="G12" s="388"/>
      <c r="H12" s="388"/>
      <c r="I12" s="394"/>
      <c r="J12" s="394"/>
      <c r="K12" s="394"/>
      <c r="L12" s="394"/>
      <c r="M12" s="394"/>
      <c r="N12" s="394"/>
      <c r="O12" s="329"/>
      <c r="P12" s="329"/>
    </row>
    <row r="13" spans="1:16" s="384" customFormat="1" ht="15.75" customHeight="1">
      <c r="A13" s="389" t="s">
        <v>278</v>
      </c>
      <c r="B13" s="393" t="s">
        <v>905</v>
      </c>
      <c r="C13" s="388"/>
      <c r="D13" s="388"/>
      <c r="E13" s="394"/>
      <c r="F13" s="388"/>
      <c r="G13" s="388"/>
      <c r="H13" s="388"/>
      <c r="I13" s="394"/>
      <c r="J13" s="394"/>
      <c r="K13" s="394"/>
      <c r="L13" s="394"/>
      <c r="M13" s="394"/>
      <c r="N13" s="394"/>
      <c r="O13" s="329"/>
      <c r="P13" s="329"/>
    </row>
    <row r="14" spans="1:16" s="384" customFormat="1" ht="15.75" customHeight="1">
      <c r="A14" s="386" t="s">
        <v>279</v>
      </c>
      <c r="B14" s="387" t="s">
        <v>906</v>
      </c>
      <c r="C14" s="388"/>
      <c r="D14" s="388"/>
      <c r="E14" s="388"/>
      <c r="F14" s="388"/>
      <c r="G14" s="388"/>
      <c r="H14" s="388"/>
      <c r="I14" s="388"/>
      <c r="J14" s="388"/>
      <c r="K14" s="388"/>
      <c r="L14" s="388"/>
      <c r="M14" s="388"/>
      <c r="N14" s="388"/>
      <c r="O14" s="329"/>
      <c r="P14" s="329"/>
    </row>
    <row r="15" spans="1:16" s="384" customFormat="1" ht="15.75" customHeight="1">
      <c r="A15" s="386" t="s">
        <v>280</v>
      </c>
      <c r="B15" s="387" t="s">
        <v>907</v>
      </c>
      <c r="C15" s="394"/>
      <c r="D15" s="394"/>
      <c r="E15" s="394"/>
      <c r="F15" s="394"/>
      <c r="G15" s="394"/>
      <c r="H15" s="394"/>
      <c r="I15" s="394"/>
      <c r="J15" s="394"/>
      <c r="K15" s="394"/>
      <c r="L15" s="394"/>
      <c r="M15" s="394"/>
      <c r="N15" s="394"/>
      <c r="O15" s="329"/>
      <c r="P15" s="329"/>
    </row>
    <row r="16" spans="1:16" s="384" customFormat="1" ht="15.75" customHeight="1">
      <c r="A16" s="389" t="s">
        <v>281</v>
      </c>
      <c r="B16" s="390" t="s">
        <v>908</v>
      </c>
      <c r="C16" s="388"/>
      <c r="D16" s="388"/>
      <c r="E16" s="388"/>
      <c r="F16" s="388"/>
      <c r="G16" s="388"/>
      <c r="H16" s="388"/>
      <c r="I16" s="388"/>
      <c r="J16" s="388"/>
      <c r="K16" s="388"/>
      <c r="L16" s="388"/>
      <c r="M16" s="388"/>
      <c r="N16" s="388"/>
      <c r="O16" s="395"/>
      <c r="P16" s="395"/>
    </row>
    <row r="17" spans="1:16" s="384" customFormat="1" ht="15.75" customHeight="1">
      <c r="A17" s="389" t="s">
        <v>282</v>
      </c>
      <c r="B17" s="391" t="s">
        <v>909</v>
      </c>
      <c r="C17" s="388"/>
      <c r="D17" s="388"/>
      <c r="E17" s="388"/>
      <c r="F17" s="388"/>
      <c r="G17" s="388"/>
      <c r="H17" s="388"/>
      <c r="I17" s="388"/>
      <c r="J17" s="388"/>
      <c r="K17" s="388"/>
      <c r="L17" s="388"/>
      <c r="M17" s="388"/>
      <c r="N17" s="388"/>
      <c r="O17" s="395"/>
      <c r="P17" s="395"/>
    </row>
    <row r="18" spans="1:16" s="384" customFormat="1" ht="15.75" customHeight="1">
      <c r="A18" s="389" t="s">
        <v>695</v>
      </c>
      <c r="B18" s="390" t="s">
        <v>910</v>
      </c>
      <c r="C18" s="388"/>
      <c r="D18" s="388"/>
      <c r="E18" s="388"/>
      <c r="F18" s="388"/>
      <c r="G18" s="388"/>
      <c r="H18" s="388"/>
      <c r="I18" s="388"/>
      <c r="J18" s="388"/>
      <c r="K18" s="388"/>
      <c r="L18" s="388"/>
      <c r="M18" s="388"/>
      <c r="N18" s="388"/>
    </row>
    <row r="19" spans="1:16" s="384" customFormat="1" ht="15.75" customHeight="1">
      <c r="A19" s="389" t="s">
        <v>696</v>
      </c>
      <c r="B19" s="391" t="s">
        <v>909</v>
      </c>
      <c r="C19" s="388"/>
      <c r="D19" s="388"/>
      <c r="E19" s="388"/>
      <c r="F19" s="388"/>
      <c r="G19" s="388"/>
      <c r="H19" s="388"/>
      <c r="I19" s="388"/>
      <c r="J19" s="388"/>
      <c r="K19" s="388"/>
      <c r="L19" s="388"/>
      <c r="M19" s="388"/>
      <c r="N19" s="388"/>
    </row>
    <row r="20" spans="1:16" s="384" customFormat="1" ht="15.75" customHeight="1">
      <c r="A20" s="386" t="s">
        <v>697</v>
      </c>
      <c r="B20" s="387" t="s">
        <v>911</v>
      </c>
      <c r="C20" s="388"/>
      <c r="D20" s="388"/>
      <c r="E20" s="388"/>
      <c r="F20" s="388"/>
      <c r="G20" s="388"/>
      <c r="H20" s="388"/>
      <c r="I20" s="388"/>
      <c r="J20" s="388"/>
      <c r="K20" s="388"/>
      <c r="L20" s="388"/>
      <c r="M20" s="388"/>
      <c r="N20" s="388"/>
    </row>
    <row r="21" spans="1:16" s="384" customFormat="1" ht="15.75" customHeight="1">
      <c r="A21" s="406" t="s">
        <v>716</v>
      </c>
      <c r="B21" s="387" t="s">
        <v>912</v>
      </c>
      <c r="C21" s="408"/>
      <c r="D21" s="388"/>
      <c r="E21" s="388"/>
      <c r="F21" s="388"/>
      <c r="G21" s="388"/>
      <c r="H21" s="408"/>
      <c r="I21" s="388"/>
      <c r="J21" s="408"/>
      <c r="K21" s="388"/>
      <c r="L21" s="408"/>
      <c r="M21" s="388"/>
      <c r="N21" s="388"/>
    </row>
    <row r="22" spans="1:16" s="384" customFormat="1" ht="11.5">
      <c r="B22" s="407"/>
      <c r="D22" s="407"/>
      <c r="E22" s="407"/>
      <c r="F22" s="407"/>
      <c r="G22" s="407"/>
      <c r="I22" s="407"/>
      <c r="J22" s="407"/>
      <c r="K22" s="407"/>
      <c r="M22" s="407"/>
      <c r="N22" s="407"/>
    </row>
    <row r="34" spans="15:16">
      <c r="O34" s="10"/>
      <c r="P34" s="10"/>
    </row>
  </sheetData>
  <mergeCells count="7">
    <mergeCell ref="C4:F4"/>
    <mergeCell ref="A5:B7"/>
    <mergeCell ref="D5:E5"/>
    <mergeCell ref="F5:N5"/>
    <mergeCell ref="E6:E7"/>
    <mergeCell ref="G6:G7"/>
    <mergeCell ref="H6:N6"/>
  </mergeCells>
  <hyperlinks>
    <hyperlink ref="P4" location="Index!A1" display="Index" xr:uid="{486FB838-AD5B-4665-8233-5D32B3EE1370}"/>
  </hyperlinks>
  <pageMargins left="0.7" right="0.7" top="0.75" bottom="0.75" header="0.3" footer="0.3"/>
  <pageSetup paperSize="9" orientation="portrait" r:id="rId1"/>
  <ignoredErrors>
    <ignoredError sqref="A8:A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J48"/>
  <sheetViews>
    <sheetView showGridLines="0" topLeftCell="A15" zoomScaleNormal="100" workbookViewId="0">
      <selection activeCell="A40" sqref="A40"/>
    </sheetView>
  </sheetViews>
  <sheetFormatPr defaultRowHeight="14.5"/>
  <cols>
    <col min="1" max="1" width="14.81640625" style="7" customWidth="1"/>
    <col min="2" max="2" width="82" style="8" customWidth="1"/>
    <col min="3" max="3" width="2.453125" style="8" customWidth="1"/>
    <col min="4" max="4" width="8.81640625" style="68" customWidth="1"/>
    <col min="5" max="5" width="3.1796875" customWidth="1"/>
    <col min="6" max="6" width="18.7265625" style="61" bestFit="1" customWidth="1"/>
  </cols>
  <sheetData>
    <row r="1" spans="1:10" ht="15" customHeight="1">
      <c r="A1" s="725" t="s">
        <v>850</v>
      </c>
      <c r="B1" s="725"/>
      <c r="C1" s="725"/>
      <c r="D1" s="725"/>
      <c r="E1" s="725"/>
      <c r="F1" s="725"/>
    </row>
    <row r="2" spans="1:10" ht="15" customHeight="1">
      <c r="A2" s="725"/>
      <c r="B2" s="725"/>
      <c r="C2" s="725"/>
      <c r="D2" s="725"/>
      <c r="E2" s="725"/>
      <c r="F2" s="725"/>
    </row>
    <row r="3" spans="1:10" ht="15" customHeight="1">
      <c r="A3" s="1"/>
      <c r="B3" s="2"/>
      <c r="C3" s="2"/>
    </row>
    <row r="4" spans="1:10" ht="15" thickBot="1">
      <c r="A4" s="79" t="s">
        <v>0</v>
      </c>
      <c r="B4" s="80"/>
      <c r="C4" s="80"/>
      <c r="D4" s="81"/>
      <c r="E4" s="79"/>
      <c r="F4" s="80"/>
    </row>
    <row r="5" spans="1:10">
      <c r="A5" s="83" t="s">
        <v>3</v>
      </c>
      <c r="B5" s="87" t="s">
        <v>746</v>
      </c>
      <c r="C5" s="88"/>
      <c r="D5" s="637" t="s">
        <v>1</v>
      </c>
      <c r="E5" s="89"/>
      <c r="F5" s="638" t="s">
        <v>808</v>
      </c>
      <c r="G5" s="89"/>
      <c r="H5" s="89"/>
      <c r="I5" s="89"/>
      <c r="J5" s="89"/>
    </row>
    <row r="6" spans="1:10">
      <c r="A6" s="83" t="s">
        <v>42</v>
      </c>
      <c r="B6" s="86" t="s">
        <v>566</v>
      </c>
      <c r="C6" s="86"/>
      <c r="D6" s="86" t="s">
        <v>1</v>
      </c>
      <c r="E6" s="86"/>
      <c r="F6" s="86" t="s">
        <v>851</v>
      </c>
      <c r="G6" s="86"/>
      <c r="H6" s="86"/>
      <c r="I6" s="86"/>
      <c r="J6" s="89"/>
    </row>
    <row r="7" spans="1:10">
      <c r="A7" s="83" t="s">
        <v>6</v>
      </c>
      <c r="B7" s="86" t="s">
        <v>747</v>
      </c>
      <c r="C7" s="86"/>
      <c r="D7" s="86" t="s">
        <v>1</v>
      </c>
      <c r="E7" s="86"/>
      <c r="F7" s="86" t="s">
        <v>807</v>
      </c>
      <c r="G7" s="86"/>
      <c r="H7" s="86"/>
      <c r="I7" s="86"/>
      <c r="J7" s="89"/>
    </row>
    <row r="8" spans="1:10">
      <c r="A8" s="83" t="s">
        <v>7</v>
      </c>
      <c r="B8" s="86" t="s">
        <v>8</v>
      </c>
      <c r="C8" s="86"/>
      <c r="D8" s="86" t="s">
        <v>1</v>
      </c>
      <c r="E8" s="86"/>
      <c r="F8" s="86" t="s">
        <v>807</v>
      </c>
      <c r="G8" s="86"/>
      <c r="H8" s="86"/>
      <c r="I8" s="86"/>
      <c r="J8" s="89"/>
    </row>
    <row r="9" spans="1:10">
      <c r="A9" s="83" t="s">
        <v>805</v>
      </c>
      <c r="B9" s="86" t="s">
        <v>748</v>
      </c>
      <c r="C9" s="86"/>
      <c r="D9" s="86" t="s">
        <v>1</v>
      </c>
      <c r="E9" s="86"/>
      <c r="F9" s="86" t="s">
        <v>807</v>
      </c>
      <c r="G9" s="86"/>
      <c r="H9" s="86"/>
      <c r="I9" s="86"/>
      <c r="J9" s="89"/>
    </row>
    <row r="10" spans="1:10">
      <c r="A10" s="83" t="s">
        <v>806</v>
      </c>
      <c r="B10" s="86" t="s">
        <v>9</v>
      </c>
      <c r="C10" s="86"/>
      <c r="D10" s="86" t="s">
        <v>1</v>
      </c>
      <c r="E10" s="86"/>
      <c r="F10" s="86" t="s">
        <v>807</v>
      </c>
      <c r="G10" s="86"/>
      <c r="H10" s="86"/>
      <c r="I10" s="86"/>
      <c r="J10" s="89"/>
    </row>
    <row r="11" spans="1:10" ht="15" customHeight="1">
      <c r="A11" s="83" t="s">
        <v>810</v>
      </c>
      <c r="B11" s="86" t="s">
        <v>567</v>
      </c>
      <c r="C11" s="86"/>
      <c r="D11" s="86" t="s">
        <v>1</v>
      </c>
      <c r="E11" s="86"/>
      <c r="F11" s="86" t="s">
        <v>807</v>
      </c>
      <c r="G11" s="86"/>
      <c r="H11" s="86"/>
      <c r="I11" s="86"/>
      <c r="J11" s="89"/>
    </row>
    <row r="12" spans="1:10">
      <c r="A12" s="83" t="s">
        <v>811</v>
      </c>
      <c r="B12" s="86" t="s">
        <v>568</v>
      </c>
      <c r="C12" s="86"/>
      <c r="D12" s="86" t="s">
        <v>1</v>
      </c>
      <c r="E12" s="86"/>
      <c r="F12" s="86" t="s">
        <v>807</v>
      </c>
      <c r="G12" s="86"/>
      <c r="H12" s="86" t="s">
        <v>959</v>
      </c>
      <c r="I12" s="86"/>
      <c r="J12" s="89"/>
    </row>
    <row r="13" spans="1:10">
      <c r="A13" s="83" t="s">
        <v>812</v>
      </c>
      <c r="B13" s="86" t="s">
        <v>569</v>
      </c>
      <c r="C13" s="86"/>
      <c r="D13" s="86" t="s">
        <v>1</v>
      </c>
      <c r="E13" s="86"/>
      <c r="F13" s="86" t="s">
        <v>807</v>
      </c>
      <c r="G13" s="86"/>
      <c r="H13" s="86"/>
      <c r="I13" s="86"/>
      <c r="J13" s="89"/>
    </row>
    <row r="14" spans="1:10">
      <c r="A14" s="83" t="s">
        <v>4</v>
      </c>
      <c r="B14" s="86" t="s">
        <v>5</v>
      </c>
      <c r="C14" s="86"/>
      <c r="D14" s="86" t="s">
        <v>1</v>
      </c>
      <c r="E14" s="86"/>
      <c r="F14" s="86" t="s">
        <v>808</v>
      </c>
      <c r="G14" s="86"/>
      <c r="H14" s="86"/>
      <c r="I14" s="86"/>
      <c r="J14" s="89"/>
    </row>
    <row r="15" spans="1:10">
      <c r="A15" s="4"/>
      <c r="B15" s="5"/>
      <c r="C15" s="5"/>
    </row>
    <row r="16" spans="1:10" ht="15" thickBot="1">
      <c r="A16" s="79" t="s">
        <v>10</v>
      </c>
      <c r="B16" s="80"/>
      <c r="C16" s="80"/>
      <c r="D16" s="81"/>
      <c r="E16" s="79"/>
      <c r="F16" s="80"/>
    </row>
    <row r="17" spans="1:10">
      <c r="A17" s="83" t="s">
        <v>21</v>
      </c>
      <c r="B17" s="87" t="s">
        <v>756</v>
      </c>
      <c r="C17" s="88"/>
      <c r="D17" s="637" t="s">
        <v>1</v>
      </c>
      <c r="E17" s="89"/>
      <c r="F17" s="638" t="s">
        <v>807</v>
      </c>
      <c r="G17" s="89"/>
      <c r="H17" s="89"/>
      <c r="I17" s="89"/>
    </row>
    <row r="18" spans="1:10">
      <c r="A18" s="83" t="s">
        <v>22</v>
      </c>
      <c r="B18" s="86" t="s">
        <v>759</v>
      </c>
      <c r="C18" s="86"/>
      <c r="D18" s="86" t="s">
        <v>1</v>
      </c>
      <c r="E18" s="86"/>
      <c r="F18" s="86" t="s">
        <v>807</v>
      </c>
      <c r="G18" s="86"/>
      <c r="H18" s="86"/>
      <c r="I18" s="86"/>
      <c r="J18" s="86"/>
    </row>
    <row r="19" spans="1:10">
      <c r="A19" s="83" t="s">
        <v>12</v>
      </c>
      <c r="B19" s="86" t="s">
        <v>11</v>
      </c>
      <c r="C19" s="86"/>
      <c r="D19" s="86" t="s">
        <v>1</v>
      </c>
      <c r="E19" s="86"/>
      <c r="F19" s="86" t="s">
        <v>807</v>
      </c>
      <c r="G19" s="86"/>
      <c r="H19" s="86"/>
      <c r="I19" s="86"/>
      <c r="J19" s="86"/>
    </row>
    <row r="20" spans="1:10">
      <c r="A20" s="83" t="s">
        <v>16</v>
      </c>
      <c r="B20" s="86" t="s">
        <v>18</v>
      </c>
      <c r="C20" s="86"/>
      <c r="D20" s="86" t="s">
        <v>1</v>
      </c>
      <c r="E20" s="86"/>
      <c r="F20" s="86" t="s">
        <v>807</v>
      </c>
      <c r="G20" s="86"/>
      <c r="H20" s="86"/>
      <c r="I20" s="86"/>
      <c r="J20" s="86"/>
    </row>
    <row r="21" spans="1:10">
      <c r="A21" s="83" t="s">
        <v>14</v>
      </c>
      <c r="B21" s="86" t="s">
        <v>17</v>
      </c>
      <c r="C21" s="86"/>
      <c r="D21" s="86" t="s">
        <v>1</v>
      </c>
      <c r="E21" s="86"/>
      <c r="F21" s="86" t="s">
        <v>807</v>
      </c>
      <c r="G21" s="86"/>
      <c r="H21" s="86"/>
      <c r="I21" s="86"/>
      <c r="J21" s="86"/>
    </row>
    <row r="22" spans="1:10">
      <c r="A22" s="83" t="s">
        <v>852</v>
      </c>
      <c r="B22" s="86" t="s">
        <v>853</v>
      </c>
      <c r="C22" s="86"/>
      <c r="D22" s="86" t="s">
        <v>1</v>
      </c>
      <c r="E22" s="86"/>
      <c r="F22" s="86" t="s">
        <v>807</v>
      </c>
      <c r="G22" s="86"/>
      <c r="H22" s="86" t="s">
        <v>960</v>
      </c>
      <c r="I22" s="86"/>
      <c r="J22" s="86"/>
    </row>
    <row r="23" spans="1:10">
      <c r="A23" s="83" t="s">
        <v>38</v>
      </c>
      <c r="B23" s="86" t="s">
        <v>19</v>
      </c>
      <c r="C23" s="86"/>
      <c r="D23" s="86" t="s">
        <v>1</v>
      </c>
      <c r="E23" s="86"/>
      <c r="F23" s="86" t="s">
        <v>807</v>
      </c>
      <c r="G23" s="86"/>
      <c r="H23" s="86"/>
      <c r="I23" s="86"/>
      <c r="J23" s="86"/>
    </row>
    <row r="24" spans="1:10">
      <c r="A24" s="83" t="s">
        <v>854</v>
      </c>
      <c r="B24" s="86" t="s">
        <v>855</v>
      </c>
      <c r="C24" s="86"/>
      <c r="D24" s="86" t="s">
        <v>1</v>
      </c>
      <c r="E24" s="86"/>
      <c r="F24" s="86" t="s">
        <v>807</v>
      </c>
      <c r="G24" s="86"/>
      <c r="H24" s="86" t="s">
        <v>960</v>
      </c>
      <c r="I24" s="86"/>
      <c r="J24" s="86"/>
    </row>
    <row r="25" spans="1:10">
      <c r="A25" s="83" t="s">
        <v>20</v>
      </c>
      <c r="B25" s="86" t="s">
        <v>751</v>
      </c>
      <c r="C25" s="86"/>
      <c r="D25" s="86" t="s">
        <v>1</v>
      </c>
      <c r="E25" s="86"/>
      <c r="F25" s="86" t="s">
        <v>807</v>
      </c>
      <c r="G25" s="86"/>
      <c r="H25" s="86"/>
      <c r="I25" s="86"/>
      <c r="J25" s="86"/>
    </row>
    <row r="26" spans="1:10">
      <c r="A26" s="83" t="s">
        <v>35</v>
      </c>
      <c r="B26" s="86" t="s">
        <v>15</v>
      </c>
      <c r="C26" s="86"/>
      <c r="D26" s="86" t="s">
        <v>1</v>
      </c>
      <c r="E26" s="86"/>
      <c r="F26" s="86" t="s">
        <v>807</v>
      </c>
      <c r="G26" s="86"/>
      <c r="H26" s="86"/>
      <c r="I26" s="86"/>
      <c r="J26" s="86"/>
    </row>
    <row r="27" spans="1:10">
      <c r="A27" s="83" t="s">
        <v>13</v>
      </c>
      <c r="B27" s="86" t="s">
        <v>745</v>
      </c>
      <c r="C27" s="86"/>
      <c r="D27" s="86" t="s">
        <v>1</v>
      </c>
      <c r="E27" s="86"/>
      <c r="F27" s="86" t="s">
        <v>807</v>
      </c>
      <c r="G27" s="86"/>
      <c r="H27" s="86"/>
      <c r="I27" s="86"/>
      <c r="J27" s="86"/>
    </row>
    <row r="28" spans="1:10">
      <c r="A28" s="83" t="s">
        <v>856</v>
      </c>
      <c r="B28" s="86" t="s">
        <v>857</v>
      </c>
      <c r="C28" s="86"/>
      <c r="D28" s="86" t="s">
        <v>1</v>
      </c>
      <c r="E28" s="86"/>
      <c r="F28" s="86" t="s">
        <v>807</v>
      </c>
      <c r="G28" s="86"/>
      <c r="H28" s="86" t="s">
        <v>960</v>
      </c>
      <c r="I28" s="86"/>
      <c r="J28" s="86"/>
    </row>
    <row r="29" spans="1:10">
      <c r="A29" s="83" t="s">
        <v>37</v>
      </c>
      <c r="B29" s="86" t="s">
        <v>36</v>
      </c>
      <c r="C29" s="86"/>
      <c r="D29" s="86" t="s">
        <v>1</v>
      </c>
      <c r="E29" s="86"/>
      <c r="F29" s="86" t="s">
        <v>807</v>
      </c>
      <c r="G29" s="86"/>
      <c r="H29" s="86"/>
      <c r="I29" s="86"/>
      <c r="J29" s="86"/>
    </row>
    <row r="30" spans="1:10">
      <c r="A30" s="83" t="s">
        <v>858</v>
      </c>
      <c r="B30" s="86" t="s">
        <v>859</v>
      </c>
      <c r="C30" s="86"/>
      <c r="D30" s="86" t="s">
        <v>1</v>
      </c>
      <c r="E30" s="86"/>
      <c r="F30" s="86" t="s">
        <v>807</v>
      </c>
      <c r="G30" s="86"/>
      <c r="H30" s="86" t="s">
        <v>960</v>
      </c>
      <c r="I30" s="86"/>
      <c r="J30" s="86"/>
    </row>
    <row r="31" spans="1:10">
      <c r="A31" s="83" t="s">
        <v>23</v>
      </c>
      <c r="B31" s="86" t="s">
        <v>761</v>
      </c>
      <c r="C31" s="86"/>
      <c r="D31" s="86" t="s">
        <v>1</v>
      </c>
      <c r="E31" s="86"/>
      <c r="F31" s="86" t="s">
        <v>807</v>
      </c>
      <c r="G31" s="86"/>
      <c r="H31" s="86"/>
      <c r="I31" s="86"/>
      <c r="J31" s="86"/>
    </row>
    <row r="32" spans="1:10">
      <c r="A32" s="83" t="s">
        <v>24</v>
      </c>
      <c r="B32" s="86" t="s">
        <v>25</v>
      </c>
      <c r="C32" s="86"/>
      <c r="D32" s="86" t="s">
        <v>1</v>
      </c>
      <c r="E32" s="86"/>
      <c r="F32" s="86" t="s">
        <v>807</v>
      </c>
      <c r="G32" s="86"/>
      <c r="H32" s="86"/>
      <c r="I32" s="86"/>
      <c r="J32" s="86"/>
    </row>
    <row r="33" spans="1:10">
      <c r="A33" s="83" t="s">
        <v>26</v>
      </c>
      <c r="B33" s="86" t="s">
        <v>762</v>
      </c>
      <c r="C33" s="86"/>
      <c r="D33" s="86" t="s">
        <v>1</v>
      </c>
      <c r="E33" s="86"/>
      <c r="F33" s="86" t="s">
        <v>807</v>
      </c>
      <c r="G33" s="86"/>
      <c r="H33" s="86"/>
      <c r="I33" s="86"/>
      <c r="J33" s="86"/>
    </row>
    <row r="34" spans="1:10">
      <c r="A34" s="83" t="s">
        <v>39</v>
      </c>
      <c r="B34" s="86" t="s">
        <v>763</v>
      </c>
      <c r="C34" s="86"/>
      <c r="D34" s="86" t="s">
        <v>1</v>
      </c>
      <c r="E34" s="86"/>
      <c r="F34" s="86" t="s">
        <v>807</v>
      </c>
      <c r="G34" s="86"/>
      <c r="H34" s="86"/>
      <c r="I34" s="86"/>
      <c r="J34" s="86"/>
    </row>
    <row r="35" spans="1:10">
      <c r="A35" s="83" t="s">
        <v>40</v>
      </c>
      <c r="B35" s="86" t="s">
        <v>41</v>
      </c>
      <c r="C35" s="86"/>
      <c r="D35" s="86" t="s">
        <v>1</v>
      </c>
      <c r="E35" s="86"/>
      <c r="F35" s="86" t="s">
        <v>807</v>
      </c>
      <c r="G35" s="86"/>
      <c r="H35" s="86"/>
      <c r="I35" s="86"/>
      <c r="J35" s="86"/>
    </row>
    <row r="36" spans="1:10">
      <c r="A36" s="84"/>
      <c r="B36" s="82"/>
      <c r="C36" s="82"/>
      <c r="D36" s="85"/>
      <c r="E36" s="84"/>
      <c r="F36" s="82"/>
    </row>
    <row r="37" spans="1:10" ht="14.25" customHeight="1" thickBot="1">
      <c r="A37" s="79" t="s">
        <v>27</v>
      </c>
      <c r="B37" s="80"/>
      <c r="C37" s="80"/>
      <c r="D37" s="81"/>
      <c r="E37" s="79"/>
      <c r="F37" s="80"/>
    </row>
    <row r="38" spans="1:10">
      <c r="A38" s="83" t="s">
        <v>28</v>
      </c>
      <c r="B38" s="87" t="s">
        <v>764</v>
      </c>
      <c r="C38" s="88"/>
      <c r="D38" s="637" t="s">
        <v>1</v>
      </c>
      <c r="E38" s="89"/>
      <c r="F38" s="638" t="s">
        <v>807</v>
      </c>
    </row>
    <row r="39" spans="1:10">
      <c r="A39" s="666" t="s">
        <v>946</v>
      </c>
      <c r="B39" s="87" t="s">
        <v>958</v>
      </c>
      <c r="C39" s="88"/>
      <c r="D39" s="637" t="s">
        <v>2</v>
      </c>
      <c r="E39" s="89"/>
      <c r="F39" s="638" t="s">
        <v>807</v>
      </c>
    </row>
    <row r="40" spans="1:10">
      <c r="A40" s="83" t="s">
        <v>860</v>
      </c>
      <c r="B40" s="86" t="s">
        <v>861</v>
      </c>
      <c r="C40" s="86"/>
      <c r="D40" s="86" t="s">
        <v>1</v>
      </c>
      <c r="E40" s="86"/>
      <c r="F40" s="86" t="s">
        <v>807</v>
      </c>
    </row>
    <row r="41" spans="1:10">
      <c r="A41" s="6"/>
      <c r="B41" s="5"/>
      <c r="C41" s="5"/>
    </row>
    <row r="42" spans="1:10" ht="15" thickBot="1">
      <c r="A42" s="79" t="s">
        <v>29</v>
      </c>
      <c r="B42" s="80"/>
      <c r="C42" s="80"/>
      <c r="D42" s="81"/>
      <c r="E42" s="79"/>
      <c r="F42" s="80"/>
    </row>
    <row r="43" spans="1:10">
      <c r="A43" s="83" t="s">
        <v>30</v>
      </c>
      <c r="B43" s="87" t="s">
        <v>765</v>
      </c>
      <c r="C43" s="88"/>
      <c r="D43" s="637" t="s">
        <v>1</v>
      </c>
      <c r="E43" s="89"/>
      <c r="F43" s="638" t="s">
        <v>808</v>
      </c>
    </row>
    <row r="44" spans="1:10">
      <c r="A44" s="83" t="s">
        <v>31</v>
      </c>
      <c r="B44" s="86" t="s">
        <v>32</v>
      </c>
      <c r="C44" s="86"/>
      <c r="D44" s="86" t="s">
        <v>2</v>
      </c>
      <c r="E44" s="86"/>
      <c r="F44" s="86" t="s">
        <v>808</v>
      </c>
    </row>
    <row r="45" spans="1:10">
      <c r="A45" s="83" t="s">
        <v>33</v>
      </c>
      <c r="B45" s="86" t="s">
        <v>34</v>
      </c>
      <c r="C45" s="86"/>
      <c r="D45" s="86" t="s">
        <v>1</v>
      </c>
      <c r="E45" s="86"/>
      <c r="F45" s="86" t="s">
        <v>807</v>
      </c>
    </row>
    <row r="46" spans="1:10">
      <c r="A46" s="6"/>
      <c r="B46" s="9"/>
      <c r="C46" s="9"/>
    </row>
    <row r="47" spans="1:10" ht="15" thickBot="1">
      <c r="A47" s="79" t="s">
        <v>988</v>
      </c>
      <c r="B47" s="80"/>
      <c r="C47" s="80"/>
      <c r="D47" s="81"/>
      <c r="E47" s="79"/>
      <c r="F47" s="80"/>
    </row>
    <row r="48" spans="1:10">
      <c r="A48" s="666" t="s">
        <v>989</v>
      </c>
      <c r="B48" s="87" t="s">
        <v>990</v>
      </c>
      <c r="C48" s="88"/>
      <c r="D48" s="637" t="s">
        <v>1</v>
      </c>
      <c r="E48" s="89"/>
      <c r="F48" s="638" t="s">
        <v>807</v>
      </c>
    </row>
  </sheetData>
  <mergeCells count="2">
    <mergeCell ref="A1:D2"/>
    <mergeCell ref="E1:F2"/>
  </mergeCells>
  <hyperlinks>
    <hyperlink ref="A5" location="'EU OV1'!A1" display="EU OV1" xr:uid="{00000000-0004-0000-0000-000003000000}"/>
    <hyperlink ref="A7" location="'EU CC1'!A1" display="EU CC1" xr:uid="{00000000-0004-0000-0000-000004000000}"/>
    <hyperlink ref="A11" location="'EU LR1'!A1" display="EU LR1" xr:uid="{00000000-0004-0000-0000-000005000000}"/>
    <hyperlink ref="A9" location="'EU CCyB1'!A1" display="CCyB1" xr:uid="{00000000-0004-0000-0000-000006000000}"/>
    <hyperlink ref="A10" location="'EU CCyB2'!A1" display="CCyB2" xr:uid="{00000000-0004-0000-0000-000007000000}"/>
    <hyperlink ref="A19" location="'EU CR1-A'!A1" display="EU CR1-A" xr:uid="{00000000-0004-0000-0000-00000D000000}"/>
    <hyperlink ref="A27" location="'EU CQ1'!A1" display="EU CQ1" xr:uid="{00000000-0004-0000-0000-00000F000000}"/>
    <hyperlink ref="A25" location="'EU CR3'!A1" display="EU CR3" xr:uid="{00000000-0004-0000-0000-000017000000}"/>
    <hyperlink ref="A17" location="'EU CR4'!A1" display="EU CR4" xr:uid="{00000000-0004-0000-0000-000018000000}"/>
    <hyperlink ref="A18" location="'EU CR5'!A1" display="EU CR5" xr:uid="{00000000-0004-0000-0000-000019000000}"/>
    <hyperlink ref="A31" location="'EU CCR1'!A1" display="EU CCR1" xr:uid="{00000000-0004-0000-0000-00001A000000}"/>
    <hyperlink ref="A32" location="'EU CCR2'!A1" display="EU CCR2" xr:uid="{00000000-0004-0000-0000-00001B000000}"/>
    <hyperlink ref="A33" location="'EU CCR3'!A1" display="EU CCR3" xr:uid="{00000000-0004-0000-0000-00001C000000}"/>
    <hyperlink ref="A43" location="'EU LIQ1'!A1" display="EU LIQ1" xr:uid="{00000000-0004-0000-0000-000020000000}"/>
    <hyperlink ref="A38" location="'EU MR1'!A1" display="EU MR1" xr:uid="{00000000-0004-0000-0000-000025000000}"/>
    <hyperlink ref="A6" location="'EU IFRS 9-FL'!A1" display="IFRS 9-FL" xr:uid="{66922E49-FB26-4402-8ED4-0A16D7DA627F}"/>
    <hyperlink ref="A14" location="'EU KM1'!A1" display="EU KM1" xr:uid="{4043F5B5-16B3-438B-B20D-AEA3D4D407C2}"/>
    <hyperlink ref="A8" location="'EU CC2'!A1" display="EU CC2" xr:uid="{DB2CF7D6-7EBF-4207-8E91-9014CF498D1E}"/>
    <hyperlink ref="A12" location="'EU LR2'!A1" display="EU LR2" xr:uid="{B8430E9B-E392-40D2-AFC9-C14AA3F31AFD}"/>
    <hyperlink ref="A13" location="'EU LR3'!A1" display="EU LR3" xr:uid="{1CA4EA53-DBBE-4490-8BB9-F4A038E71B65}"/>
    <hyperlink ref="A26" location="'EU CR1'!A1" display="EU CR1" xr:uid="{70F4017C-5A83-4D7F-99F8-E6389E02CDC5}"/>
    <hyperlink ref="A29" location="'EU CR2'!A1" display="EU CR2" xr:uid="{495A9C63-CBE5-4DD5-B486-563B2C89EDBF}"/>
    <hyperlink ref="A23" location="'EU CQ7'!A1" display="EU CQ7" xr:uid="{E7814D5E-A2CE-429C-9CB8-B0CF025151F5}"/>
    <hyperlink ref="A21" location="'EU CQ4'!A1" display="EU CQ4" xr:uid="{8A88EF0E-566B-44CB-865C-A4B5EAE4A5B4}"/>
    <hyperlink ref="A20" location="'EU CQ5'!A1" display="EU CQ5" xr:uid="{4990CCDF-04A3-49AE-A32E-30758ED8B267}"/>
    <hyperlink ref="A34" location="'EU CCR5'!A1" display="EU CCR5" xr:uid="{2DBA5428-C273-4673-B66D-6674386A6600}"/>
    <hyperlink ref="A35" location="'EU CCR6'!A1" display="EU CCR6" xr:uid="{7C487E9F-DC6B-4A15-8DD4-33D7F63FB0C8}"/>
    <hyperlink ref="A44" location="'EU LIQB'!A1" display="EU LIQB" xr:uid="{E138403A-7B74-446B-943C-D54DEAE1DA95}"/>
    <hyperlink ref="A45" location="'EU LIQ2'!A1" display="EU LIQ2" xr:uid="{852F58E9-CD3A-4409-9B1C-A5888B9FE2D9}"/>
    <hyperlink ref="A24" location="'EU CQ8'!A1" display="EU CQ8" xr:uid="{414E18CC-ED4F-4A94-B890-C7B227B780C0}"/>
    <hyperlink ref="A28" location="'EU CQ2'!A1" display="EU CQ2" xr:uid="{FD258E10-FBE3-4484-9A59-B51EEB940079}"/>
    <hyperlink ref="A30" location="'EU CR2a'!A1" display="EU CR2a" xr:uid="{EC20513E-47B8-4980-BAF3-26FAD200547D}"/>
    <hyperlink ref="A40" location="'EU IRRBB1'!A1" display="EU IRRBB1" xr:uid="{E3770019-99B5-44A9-AF96-3AD1AD88C438}"/>
    <hyperlink ref="A22" location="'EU CQ6'!A1" display="EU CQ6" xr:uid="{25B36828-0142-429E-80DF-7FE8386AA324}"/>
    <hyperlink ref="A39" location="'EU MRA'!A1" display="EU MRA" xr:uid="{3503C5A4-3E0B-4AEF-A342-AAB4304C5548}"/>
    <hyperlink ref="A48" location="'EU KM2'!A1" display="EU KM2" xr:uid="{371B59C5-91D0-4C83-B46B-F1E55BA2EF6A}"/>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F3A1-8C1B-46BD-BB64-52C03A202D50}">
  <sheetPr>
    <tabColor theme="8" tint="-0.249977111117893"/>
  </sheetPr>
  <dimension ref="A1:I16"/>
  <sheetViews>
    <sheetView showGridLines="0" workbookViewId="0"/>
  </sheetViews>
  <sheetFormatPr defaultColWidth="9.26953125" defaultRowHeight="12.5"/>
  <cols>
    <col min="1" max="1" width="5" style="10" customWidth="1"/>
    <col min="2" max="2" width="35.26953125" style="10" customWidth="1"/>
    <col min="3" max="4" width="18.453125" style="10" customWidth="1"/>
    <col min="5" max="5" width="4.1796875" style="10" customWidth="1"/>
    <col min="6" max="6" width="8.54296875" style="10" customWidth="1"/>
    <col min="7" max="16384" width="9.26953125" style="10"/>
  </cols>
  <sheetData>
    <row r="1" spans="1:9" ht="13">
      <c r="A1" s="14" t="s">
        <v>380</v>
      </c>
    </row>
    <row r="2" spans="1:9" s="329" customFormat="1" ht="15.75" customHeight="1">
      <c r="B2" s="328"/>
      <c r="C2" s="328"/>
    </row>
    <row r="3" spans="1:9" s="329" customFormat="1" ht="15.75" customHeight="1">
      <c r="C3" s="330" t="s">
        <v>45</v>
      </c>
      <c r="D3" s="330" t="s">
        <v>46</v>
      </c>
    </row>
    <row r="4" spans="1:9" s="329" customFormat="1" ht="15.75" customHeight="1">
      <c r="A4" s="315"/>
      <c r="B4" s="315"/>
      <c r="C4" s="745" t="s">
        <v>371</v>
      </c>
      <c r="D4" s="745"/>
      <c r="F4" s="90" t="s">
        <v>284</v>
      </c>
    </row>
    <row r="5" spans="1:9" s="337" customFormat="1" ht="15.75" customHeight="1">
      <c r="A5" s="410"/>
      <c r="B5" s="410"/>
      <c r="C5" s="746"/>
      <c r="D5" s="746"/>
    </row>
    <row r="6" spans="1:9" s="337" customFormat="1" ht="15.75" customHeight="1">
      <c r="A6" s="410"/>
      <c r="B6" s="410"/>
      <c r="C6" s="778" t="s">
        <v>372</v>
      </c>
      <c r="D6" s="778" t="s">
        <v>373</v>
      </c>
      <c r="F6" s="409"/>
    </row>
    <row r="7" spans="1:9" s="329" customFormat="1" ht="15.75" customHeight="1">
      <c r="A7" s="313" t="s">
        <v>942</v>
      </c>
      <c r="B7" s="313"/>
      <c r="C7" s="746"/>
      <c r="D7" s="746"/>
    </row>
    <row r="8" spans="1:9" s="337" customFormat="1" ht="15.75" customHeight="1">
      <c r="A8" s="335">
        <v>1</v>
      </c>
      <c r="B8" s="411" t="s">
        <v>374</v>
      </c>
      <c r="C8" s="619">
        <v>0</v>
      </c>
      <c r="D8" s="619">
        <v>0</v>
      </c>
    </row>
    <row r="9" spans="1:9" s="337" customFormat="1" ht="15.75" customHeight="1">
      <c r="A9" s="335">
        <v>2</v>
      </c>
      <c r="B9" s="411" t="s">
        <v>375</v>
      </c>
      <c r="C9" s="619">
        <v>77.100603000000007</v>
      </c>
      <c r="D9" s="619">
        <v>-15.700602999999999</v>
      </c>
      <c r="I9" s="338"/>
    </row>
    <row r="10" spans="1:9" s="337" customFormat="1" ht="15.75" customHeight="1">
      <c r="A10" s="412">
        <v>3</v>
      </c>
      <c r="B10" s="413" t="s">
        <v>376</v>
      </c>
      <c r="C10" s="338">
        <v>0</v>
      </c>
      <c r="D10" s="338">
        <v>0</v>
      </c>
    </row>
    <row r="11" spans="1:9" s="337" customFormat="1" ht="15.75" customHeight="1">
      <c r="A11" s="412">
        <v>4</v>
      </c>
      <c r="B11" s="413" t="s">
        <v>377</v>
      </c>
      <c r="C11" s="338">
        <v>77.100603000000007</v>
      </c>
      <c r="D11" s="338">
        <v>-15.700602999999999</v>
      </c>
    </row>
    <row r="12" spans="1:9" s="337" customFormat="1" ht="15.75" customHeight="1">
      <c r="A12" s="412">
        <v>5</v>
      </c>
      <c r="B12" s="413" t="s">
        <v>378</v>
      </c>
      <c r="C12" s="338">
        <v>0</v>
      </c>
      <c r="D12" s="338">
        <v>0</v>
      </c>
    </row>
    <row r="13" spans="1:9" s="337" customFormat="1" ht="15.75" customHeight="1">
      <c r="A13" s="412">
        <v>6</v>
      </c>
      <c r="B13" s="413" t="s">
        <v>379</v>
      </c>
      <c r="C13" s="338">
        <v>0</v>
      </c>
      <c r="D13" s="338">
        <v>0</v>
      </c>
      <c r="F13" s="619"/>
    </row>
    <row r="14" spans="1:9" s="337" customFormat="1" ht="15.75" customHeight="1">
      <c r="A14" s="412">
        <v>7</v>
      </c>
      <c r="B14" s="414" t="s">
        <v>381</v>
      </c>
      <c r="C14" s="338">
        <v>0</v>
      </c>
      <c r="D14" s="338">
        <v>0</v>
      </c>
    </row>
    <row r="15" spans="1:9" s="337" customFormat="1" ht="15.75" customHeight="1">
      <c r="A15" s="352">
        <v>8</v>
      </c>
      <c r="B15" s="416" t="s">
        <v>80</v>
      </c>
      <c r="C15" s="620">
        <v>77.100603000000007</v>
      </c>
      <c r="D15" s="383">
        <v>-15.700602999999999</v>
      </c>
    </row>
    <row r="16" spans="1:9">
      <c r="C16" s="417"/>
      <c r="D16" s="417"/>
    </row>
  </sheetData>
  <mergeCells count="3">
    <mergeCell ref="C4:D5"/>
    <mergeCell ref="C6:C7"/>
    <mergeCell ref="D6:D7"/>
  </mergeCells>
  <hyperlinks>
    <hyperlink ref="F4" location="Index!A1" display="Index" xr:uid="{D1B91644-7124-48D0-9C44-3A3389EFEB2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2A20-37BD-400A-B8FE-6C6BE9A80F78}">
  <sheetPr>
    <tabColor theme="8" tint="-0.249977111117893"/>
  </sheetPr>
  <dimension ref="A1:Z16"/>
  <sheetViews>
    <sheetView showGridLines="0" zoomScaleNormal="100" workbookViewId="0"/>
  </sheetViews>
  <sheetFormatPr defaultRowHeight="14.5"/>
  <cols>
    <col min="1" max="1" width="6.26953125" customWidth="1"/>
    <col min="2" max="2" width="52.81640625" customWidth="1"/>
    <col min="3" max="4" width="7.7265625" customWidth="1"/>
    <col min="5" max="5" width="11.81640625" customWidth="1"/>
    <col min="6" max="9" width="7.7265625" customWidth="1"/>
    <col min="10" max="10" width="8.453125" customWidth="1"/>
    <col min="11" max="12" width="7.7265625" customWidth="1"/>
    <col min="13" max="13" width="14" customWidth="1"/>
    <col min="14" max="16" width="7.7265625" customWidth="1"/>
    <col min="17" max="17" width="5.26953125" customWidth="1"/>
    <col min="18" max="19" width="7.7265625" customWidth="1"/>
    <col min="20" max="20" width="11.7265625" customWidth="1"/>
    <col min="21" max="23" width="7.7265625" customWidth="1"/>
    <col min="24" max="24" width="11.7265625" customWidth="1"/>
    <col min="25" max="25" width="5.453125" customWidth="1"/>
  </cols>
  <sheetData>
    <row r="1" spans="1:26">
      <c r="A1" s="14" t="s">
        <v>888</v>
      </c>
      <c r="B1" s="10"/>
      <c r="C1" s="10"/>
      <c r="D1" s="10"/>
      <c r="E1" s="10"/>
      <c r="F1" s="10"/>
      <c r="G1" s="10"/>
      <c r="H1" s="10"/>
      <c r="I1" s="10"/>
      <c r="J1" s="10"/>
      <c r="K1" s="10"/>
      <c r="L1" s="10"/>
      <c r="M1" s="10"/>
      <c r="N1" s="10"/>
      <c r="O1" s="10"/>
      <c r="P1" s="10"/>
      <c r="Q1" s="10"/>
      <c r="R1" s="10"/>
    </row>
    <row r="2" spans="1:26">
      <c r="A2" s="72" t="s">
        <v>873</v>
      </c>
      <c r="B2" s="14"/>
      <c r="C2" s="10"/>
      <c r="D2" s="10"/>
      <c r="E2" s="10"/>
      <c r="F2" s="10"/>
      <c r="G2" s="10"/>
      <c r="H2" s="10"/>
      <c r="I2" s="10"/>
      <c r="J2" s="10"/>
      <c r="K2" s="10"/>
      <c r="L2" s="10"/>
      <c r="M2" s="10"/>
      <c r="N2" s="10"/>
      <c r="O2" s="10"/>
      <c r="P2" s="10"/>
      <c r="Q2" s="10"/>
      <c r="R2" s="10"/>
    </row>
    <row r="3" spans="1:26">
      <c r="A3" s="10"/>
      <c r="B3" s="10"/>
      <c r="C3" s="10"/>
      <c r="D3" s="10"/>
      <c r="E3" s="10"/>
      <c r="F3" s="10"/>
      <c r="G3" s="10"/>
      <c r="H3" s="10"/>
      <c r="I3" s="10"/>
      <c r="J3" s="10"/>
      <c r="K3" s="10"/>
      <c r="L3" s="10"/>
      <c r="M3" s="10"/>
      <c r="N3" s="10"/>
      <c r="O3" s="10"/>
      <c r="P3" s="10"/>
      <c r="Q3" s="10"/>
      <c r="R3" s="10"/>
    </row>
    <row r="4" spans="1:26">
      <c r="A4" s="74"/>
      <c r="B4" s="74"/>
      <c r="C4" s="779" t="s">
        <v>45</v>
      </c>
      <c r="D4" s="779"/>
      <c r="E4" s="75" t="s">
        <v>46</v>
      </c>
      <c r="F4" s="779" t="s">
        <v>47</v>
      </c>
      <c r="G4" s="779"/>
      <c r="H4" s="779"/>
      <c r="I4" s="75" t="s">
        <v>85</v>
      </c>
      <c r="J4" s="779" t="s">
        <v>86</v>
      </c>
      <c r="K4" s="779"/>
      <c r="L4" s="779" t="s">
        <v>296</v>
      </c>
      <c r="M4" s="779"/>
      <c r="N4" s="779" t="s">
        <v>262</v>
      </c>
      <c r="O4" s="779"/>
      <c r="P4" s="779"/>
      <c r="Q4" s="76" t="s">
        <v>292</v>
      </c>
      <c r="R4" s="779" t="s">
        <v>299</v>
      </c>
      <c r="S4" s="779"/>
      <c r="T4" s="76" t="s">
        <v>300</v>
      </c>
      <c r="U4" s="779" t="s">
        <v>301</v>
      </c>
      <c r="V4" s="779"/>
      <c r="W4" s="779" t="s">
        <v>302</v>
      </c>
      <c r="X4" s="779"/>
    </row>
    <row r="5" spans="1:26" s="384" customFormat="1" ht="16.5" customHeight="1">
      <c r="A5" s="315"/>
      <c r="B5" s="315"/>
      <c r="C5" s="780" t="s">
        <v>889</v>
      </c>
      <c r="D5" s="781"/>
      <c r="E5" s="782"/>
      <c r="F5" s="425" t="s">
        <v>890</v>
      </c>
      <c r="G5" s="426"/>
      <c r="H5" s="427"/>
      <c r="I5" s="425"/>
      <c r="J5" s="425"/>
      <c r="K5" s="425"/>
      <c r="L5" s="425"/>
      <c r="M5" s="425"/>
      <c r="N5" s="425"/>
      <c r="O5" s="425"/>
      <c r="P5" s="425"/>
      <c r="Q5" s="425"/>
      <c r="R5" s="425"/>
      <c r="S5" s="425"/>
      <c r="T5" s="425"/>
      <c r="U5" s="425"/>
      <c r="V5" s="425"/>
      <c r="W5" s="425"/>
      <c r="X5" s="425"/>
      <c r="Y5" s="432"/>
      <c r="Z5" s="90" t="s">
        <v>284</v>
      </c>
    </row>
    <row r="6" spans="1:26" s="384" customFormat="1" ht="16.5" customHeight="1">
      <c r="A6" s="770" t="s">
        <v>942</v>
      </c>
      <c r="B6" s="770"/>
      <c r="C6" s="780"/>
      <c r="D6" s="781"/>
      <c r="E6" s="781"/>
      <c r="F6" s="780"/>
      <c r="G6" s="781"/>
      <c r="H6" s="781"/>
      <c r="I6" s="781"/>
      <c r="J6" s="783" t="s">
        <v>891</v>
      </c>
      <c r="K6" s="784"/>
      <c r="L6" s="784"/>
      <c r="M6" s="785"/>
      <c r="N6" s="783" t="s">
        <v>892</v>
      </c>
      <c r="O6" s="784"/>
      <c r="P6" s="784"/>
      <c r="Q6" s="785"/>
      <c r="R6" s="783" t="s">
        <v>893</v>
      </c>
      <c r="S6" s="784"/>
      <c r="T6" s="784"/>
      <c r="U6" s="783" t="s">
        <v>894</v>
      </c>
      <c r="V6" s="784"/>
      <c r="W6" s="784"/>
      <c r="X6" s="785"/>
      <c r="Y6" s="432"/>
    </row>
    <row r="7" spans="1:26" s="384" customFormat="1" ht="34.5">
      <c r="A7" s="770"/>
      <c r="B7" s="770"/>
      <c r="C7" s="786" t="s">
        <v>548</v>
      </c>
      <c r="D7" s="787"/>
      <c r="E7" s="429" t="s">
        <v>895</v>
      </c>
      <c r="F7" s="790" t="s">
        <v>372</v>
      </c>
      <c r="G7" s="778"/>
      <c r="H7" s="786" t="s">
        <v>895</v>
      </c>
      <c r="I7" s="788"/>
      <c r="J7" s="791" t="s">
        <v>372</v>
      </c>
      <c r="K7" s="746"/>
      <c r="L7" s="746"/>
      <c r="M7" s="431" t="s">
        <v>895</v>
      </c>
      <c r="N7" s="792" t="s">
        <v>372</v>
      </c>
      <c r="O7" s="793"/>
      <c r="P7" s="786" t="s">
        <v>895</v>
      </c>
      <c r="Q7" s="788"/>
      <c r="R7" s="786" t="s">
        <v>372</v>
      </c>
      <c r="S7" s="787"/>
      <c r="T7" s="429" t="s">
        <v>895</v>
      </c>
      <c r="U7" s="786" t="s">
        <v>372</v>
      </c>
      <c r="V7" s="788"/>
      <c r="W7" s="788"/>
      <c r="X7" s="433" t="s">
        <v>895</v>
      </c>
      <c r="Y7" s="432"/>
    </row>
    <row r="8" spans="1:26" s="422" customFormat="1" ht="15.75" customHeight="1">
      <c r="A8" s="386" t="s">
        <v>273</v>
      </c>
      <c r="B8" s="419" t="s">
        <v>896</v>
      </c>
      <c r="C8" s="789"/>
      <c r="D8" s="789"/>
      <c r="E8" s="428"/>
      <c r="F8" s="789"/>
      <c r="G8" s="789"/>
      <c r="H8" s="789"/>
      <c r="I8" s="789"/>
      <c r="J8" s="421"/>
      <c r="K8" s="421"/>
      <c r="L8" s="421"/>
      <c r="M8" s="430"/>
      <c r="N8" s="421"/>
      <c r="O8" s="430"/>
      <c r="P8" s="421"/>
      <c r="Q8" s="421"/>
      <c r="R8" s="421"/>
      <c r="S8" s="421"/>
      <c r="T8" s="430"/>
      <c r="U8" s="421"/>
      <c r="V8" s="421"/>
      <c r="W8" s="421"/>
      <c r="X8" s="430"/>
    </row>
    <row r="9" spans="1:26" s="422" customFormat="1" ht="23">
      <c r="A9" s="386" t="s">
        <v>274</v>
      </c>
      <c r="B9" s="419" t="s">
        <v>897</v>
      </c>
      <c r="C9" s="794"/>
      <c r="D9" s="794"/>
      <c r="E9" s="420"/>
      <c r="F9" s="794"/>
      <c r="G9" s="794"/>
      <c r="H9" s="794"/>
      <c r="I9" s="794"/>
      <c r="J9" s="794"/>
      <c r="K9" s="794"/>
      <c r="L9" s="794"/>
      <c r="M9" s="420"/>
      <c r="N9" s="794"/>
      <c r="O9" s="794"/>
      <c r="P9" s="794"/>
      <c r="Q9" s="794"/>
      <c r="R9" s="794"/>
      <c r="S9" s="794"/>
      <c r="T9" s="420"/>
      <c r="U9" s="794"/>
      <c r="V9" s="794"/>
      <c r="W9" s="794"/>
      <c r="X9" s="420"/>
    </row>
    <row r="10" spans="1:26" s="422" customFormat="1" ht="15.75" customHeight="1">
      <c r="A10" s="389" t="s">
        <v>275</v>
      </c>
      <c r="B10" s="423" t="s">
        <v>376</v>
      </c>
      <c r="C10" s="794"/>
      <c r="D10" s="794"/>
      <c r="E10" s="420"/>
      <c r="F10" s="794"/>
      <c r="G10" s="794"/>
      <c r="H10" s="794"/>
      <c r="I10" s="794"/>
      <c r="J10" s="794"/>
      <c r="K10" s="794"/>
      <c r="L10" s="794"/>
      <c r="M10" s="420"/>
      <c r="N10" s="794"/>
      <c r="O10" s="794"/>
      <c r="P10" s="794"/>
      <c r="Q10" s="794"/>
      <c r="R10" s="794"/>
      <c r="S10" s="794"/>
      <c r="T10" s="420"/>
      <c r="U10" s="794"/>
      <c r="V10" s="794"/>
      <c r="W10" s="794"/>
      <c r="X10" s="420"/>
    </row>
    <row r="11" spans="1:26" s="422" customFormat="1" ht="15.75" customHeight="1">
      <c r="A11" s="389" t="s">
        <v>276</v>
      </c>
      <c r="B11" s="423" t="s">
        <v>377</v>
      </c>
      <c r="C11" s="794"/>
      <c r="D11" s="794"/>
      <c r="E11" s="420"/>
      <c r="F11" s="794"/>
      <c r="G11" s="794"/>
      <c r="H11" s="794"/>
      <c r="I11" s="794"/>
      <c r="J11" s="794"/>
      <c r="K11" s="794"/>
      <c r="L11" s="794"/>
      <c r="M11" s="420"/>
      <c r="N11" s="794"/>
      <c r="O11" s="794"/>
      <c r="P11" s="794"/>
      <c r="Q11" s="794"/>
      <c r="R11" s="794"/>
      <c r="S11" s="794"/>
      <c r="T11" s="420"/>
      <c r="U11" s="794"/>
      <c r="V11" s="794"/>
      <c r="W11" s="794"/>
      <c r="X11" s="420"/>
    </row>
    <row r="12" spans="1:26" s="422" customFormat="1" ht="15.75" customHeight="1">
      <c r="A12" s="389" t="s">
        <v>277</v>
      </c>
      <c r="B12" s="423" t="s">
        <v>378</v>
      </c>
      <c r="C12" s="794"/>
      <c r="D12" s="794"/>
      <c r="E12" s="420"/>
      <c r="F12" s="794"/>
      <c r="G12" s="794"/>
      <c r="H12" s="794"/>
      <c r="I12" s="794"/>
      <c r="J12" s="794"/>
      <c r="K12" s="794"/>
      <c r="L12" s="794"/>
      <c r="M12" s="420"/>
      <c r="N12" s="794"/>
      <c r="O12" s="794"/>
      <c r="P12" s="794"/>
      <c r="Q12" s="794"/>
      <c r="R12" s="794"/>
      <c r="S12" s="794"/>
      <c r="T12" s="420"/>
      <c r="U12" s="794"/>
      <c r="V12" s="794"/>
      <c r="W12" s="794"/>
      <c r="X12" s="420"/>
    </row>
    <row r="13" spans="1:26" s="422" customFormat="1" ht="15.75" customHeight="1">
      <c r="A13" s="389" t="s">
        <v>278</v>
      </c>
      <c r="B13" s="423" t="s">
        <v>379</v>
      </c>
      <c r="C13" s="794"/>
      <c r="D13" s="794"/>
      <c r="E13" s="420"/>
      <c r="F13" s="794"/>
      <c r="G13" s="794"/>
      <c r="H13" s="794"/>
      <c r="I13" s="794"/>
      <c r="J13" s="794"/>
      <c r="K13" s="794"/>
      <c r="L13" s="794"/>
      <c r="M13" s="420"/>
      <c r="N13" s="794"/>
      <c r="O13" s="794"/>
      <c r="P13" s="794"/>
      <c r="Q13" s="794"/>
      <c r="R13" s="794"/>
      <c r="S13" s="794"/>
      <c r="T13" s="420"/>
      <c r="U13" s="794"/>
      <c r="V13" s="794"/>
      <c r="W13" s="794"/>
      <c r="X13" s="420"/>
    </row>
    <row r="14" spans="1:26" s="422" customFormat="1" ht="15.75" customHeight="1">
      <c r="A14" s="389" t="s">
        <v>279</v>
      </c>
      <c r="B14" s="436" t="s">
        <v>381</v>
      </c>
      <c r="C14" s="797"/>
      <c r="D14" s="797"/>
      <c r="E14" s="420"/>
      <c r="F14" s="794"/>
      <c r="G14" s="794"/>
      <c r="H14" s="794"/>
      <c r="I14" s="794"/>
      <c r="J14" s="794"/>
      <c r="K14" s="794"/>
      <c r="L14" s="794"/>
      <c r="M14" s="420"/>
      <c r="N14" s="794"/>
      <c r="O14" s="794"/>
      <c r="P14" s="794"/>
      <c r="Q14" s="794"/>
      <c r="R14" s="794"/>
      <c r="S14" s="794"/>
      <c r="T14" s="420"/>
      <c r="U14" s="794"/>
      <c r="V14" s="794"/>
      <c r="W14" s="794"/>
      <c r="X14" s="420"/>
    </row>
    <row r="15" spans="1:26" s="424" customFormat="1" ht="15.75" customHeight="1">
      <c r="A15" s="438" t="s">
        <v>280</v>
      </c>
      <c r="B15" s="437" t="s">
        <v>80</v>
      </c>
      <c r="C15" s="795"/>
      <c r="D15" s="795"/>
      <c r="E15" s="434"/>
      <c r="F15" s="795"/>
      <c r="G15" s="795"/>
      <c r="H15" s="795"/>
      <c r="I15" s="795"/>
      <c r="J15" s="795"/>
      <c r="K15" s="795"/>
      <c r="L15" s="795"/>
      <c r="M15" s="434"/>
      <c r="N15" s="796"/>
      <c r="O15" s="796"/>
      <c r="P15" s="795"/>
      <c r="Q15" s="795"/>
      <c r="R15" s="796"/>
      <c r="S15" s="796"/>
      <c r="T15" s="434"/>
      <c r="U15" s="796"/>
      <c r="V15" s="796"/>
      <c r="W15" s="796"/>
      <c r="X15" s="434"/>
    </row>
    <row r="16" spans="1:26">
      <c r="C16" s="435"/>
      <c r="D16" s="435"/>
      <c r="E16" s="435"/>
      <c r="F16" s="435"/>
      <c r="G16" s="435"/>
      <c r="H16" s="435"/>
      <c r="I16" s="435"/>
      <c r="J16" s="435"/>
      <c r="K16" s="435"/>
      <c r="L16" s="435"/>
      <c r="M16" s="435"/>
      <c r="N16" s="77"/>
      <c r="O16" s="77"/>
      <c r="P16" s="435"/>
      <c r="Q16" s="435"/>
      <c r="R16" s="77"/>
      <c r="S16" s="77"/>
      <c r="T16" s="435"/>
      <c r="U16" s="435"/>
      <c r="V16" s="77"/>
      <c r="W16" s="77"/>
      <c r="X16" s="435"/>
    </row>
  </sheetData>
  <mergeCells count="83">
    <mergeCell ref="R14:S14"/>
    <mergeCell ref="U14:W14"/>
    <mergeCell ref="C15:D15"/>
    <mergeCell ref="F15:G15"/>
    <mergeCell ref="H15:I15"/>
    <mergeCell ref="J15:L15"/>
    <mergeCell ref="N15:O15"/>
    <mergeCell ref="P15:Q15"/>
    <mergeCell ref="R15:S15"/>
    <mergeCell ref="U15:W15"/>
    <mergeCell ref="C14:D14"/>
    <mergeCell ref="F14:G14"/>
    <mergeCell ref="H14:I14"/>
    <mergeCell ref="J14:L14"/>
    <mergeCell ref="N14:O14"/>
    <mergeCell ref="P14:Q14"/>
    <mergeCell ref="P13:Q13"/>
    <mergeCell ref="R13:S13"/>
    <mergeCell ref="U13:W13"/>
    <mergeCell ref="C12:D12"/>
    <mergeCell ref="F12:G12"/>
    <mergeCell ref="H12:I12"/>
    <mergeCell ref="J12:L12"/>
    <mergeCell ref="N12:O12"/>
    <mergeCell ref="P12:Q12"/>
    <mergeCell ref="C13:D13"/>
    <mergeCell ref="F13:G13"/>
    <mergeCell ref="H13:I13"/>
    <mergeCell ref="J13:L13"/>
    <mergeCell ref="N13:O13"/>
    <mergeCell ref="P11:Q11"/>
    <mergeCell ref="R11:S11"/>
    <mergeCell ref="U11:W11"/>
    <mergeCell ref="R12:S12"/>
    <mergeCell ref="U12:W12"/>
    <mergeCell ref="C11:D11"/>
    <mergeCell ref="F11:G11"/>
    <mergeCell ref="H11:I11"/>
    <mergeCell ref="J11:L11"/>
    <mergeCell ref="N11:O11"/>
    <mergeCell ref="P9:Q9"/>
    <mergeCell ref="R9:S9"/>
    <mergeCell ref="U9:W9"/>
    <mergeCell ref="C10:D10"/>
    <mergeCell ref="F10:G10"/>
    <mergeCell ref="H10:I10"/>
    <mergeCell ref="J10:L10"/>
    <mergeCell ref="N10:O10"/>
    <mergeCell ref="P10:Q10"/>
    <mergeCell ref="R10:S10"/>
    <mergeCell ref="C9:D9"/>
    <mergeCell ref="F9:G9"/>
    <mergeCell ref="H9:I9"/>
    <mergeCell ref="J9:L9"/>
    <mergeCell ref="N9:O9"/>
    <mergeCell ref="U10:W10"/>
    <mergeCell ref="R7:S7"/>
    <mergeCell ref="U7:W7"/>
    <mergeCell ref="C8:D8"/>
    <mergeCell ref="F8:G8"/>
    <mergeCell ref="H8:I8"/>
    <mergeCell ref="C7:D7"/>
    <mergeCell ref="F7:G7"/>
    <mergeCell ref="H7:I7"/>
    <mergeCell ref="J7:L7"/>
    <mergeCell ref="N7:O7"/>
    <mergeCell ref="P7:Q7"/>
    <mergeCell ref="U4:V4"/>
    <mergeCell ref="W4:X4"/>
    <mergeCell ref="C5:E6"/>
    <mergeCell ref="A6:B7"/>
    <mergeCell ref="F6:G6"/>
    <mergeCell ref="H6:I6"/>
    <mergeCell ref="J6:M6"/>
    <mergeCell ref="N6:Q6"/>
    <mergeCell ref="R6:T6"/>
    <mergeCell ref="U6:X6"/>
    <mergeCell ref="C4:D4"/>
    <mergeCell ref="F4:H4"/>
    <mergeCell ref="J4:K4"/>
    <mergeCell ref="L4:M4"/>
    <mergeCell ref="N4:P4"/>
    <mergeCell ref="R4:S4"/>
  </mergeCells>
  <hyperlinks>
    <hyperlink ref="Z5" location="Index!A1" display="Index" xr:uid="{4DAFEFB4-3843-47C8-9097-4B0F85F755B6}"/>
  </hyperlinks>
  <pageMargins left="0.7" right="0.7" top="0.75" bottom="0.75" header="0.3" footer="0.3"/>
  <pageSetup paperSize="9" orientation="portrait" r:id="rId1"/>
  <ignoredErrors>
    <ignoredError sqref="A8:A1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ECF32-FD9F-4C3B-84CD-AB4ED830384E}">
  <sheetPr>
    <tabColor theme="8" tint="-0.249977111117893"/>
  </sheetPr>
  <dimension ref="A1:I14"/>
  <sheetViews>
    <sheetView showGridLines="0" zoomScaleNormal="100" workbookViewId="0"/>
  </sheetViews>
  <sheetFormatPr defaultColWidth="9.26953125" defaultRowHeight="12.5"/>
  <cols>
    <col min="1" max="1" width="5" style="10" customWidth="1"/>
    <col min="2" max="2" width="30" style="10" customWidth="1"/>
    <col min="3" max="3" width="14.7265625" style="10" customWidth="1"/>
    <col min="4" max="4" width="13.7265625" style="10" customWidth="1"/>
    <col min="5" max="6" width="14.7265625" style="10" customWidth="1"/>
    <col min="7" max="7" width="13.54296875" style="10" customWidth="1"/>
    <col min="8" max="8" width="5.26953125" style="10" customWidth="1"/>
    <col min="9" max="9" width="8.54296875" style="10" customWidth="1"/>
    <col min="10" max="16384" width="9.26953125" style="10"/>
  </cols>
  <sheetData>
    <row r="1" spans="1:9" ht="13">
      <c r="A1" s="14" t="s">
        <v>384</v>
      </c>
    </row>
    <row r="2" spans="1:9" s="72" customFormat="1" ht="11.5"/>
    <row r="3" spans="1:9" s="72" customFormat="1" ht="11.5">
      <c r="C3" s="292" t="s">
        <v>45</v>
      </c>
      <c r="D3" s="292" t="s">
        <v>46</v>
      </c>
      <c r="E3" s="292" t="s">
        <v>47</v>
      </c>
      <c r="F3" s="292" t="s">
        <v>85</v>
      </c>
      <c r="G3" s="292" t="s">
        <v>86</v>
      </c>
    </row>
    <row r="4" spans="1:9" s="72" customFormat="1" ht="21" customHeight="1">
      <c r="A4" s="366"/>
      <c r="B4" s="366"/>
      <c r="C4" s="798" t="s">
        <v>385</v>
      </c>
      <c r="D4" s="800" t="s">
        <v>382</v>
      </c>
      <c r="E4" s="801"/>
      <c r="F4" s="801"/>
      <c r="G4" s="801"/>
      <c r="I4" s="90" t="s">
        <v>284</v>
      </c>
    </row>
    <row r="5" spans="1:9" s="72" customFormat="1" ht="30" customHeight="1">
      <c r="A5" s="760" t="s">
        <v>942</v>
      </c>
      <c r="B5" s="760"/>
      <c r="C5" s="798"/>
      <c r="D5" s="440"/>
      <c r="E5" s="443" t="s">
        <v>932</v>
      </c>
      <c r="F5" s="802" t="s">
        <v>933</v>
      </c>
      <c r="G5" s="802"/>
    </row>
    <row r="6" spans="1:9" s="72" customFormat="1" ht="11.5">
      <c r="A6" s="760"/>
      <c r="B6" s="760"/>
      <c r="C6" s="798"/>
      <c r="D6" s="440"/>
      <c r="E6" s="442"/>
      <c r="F6" s="442"/>
      <c r="G6" s="803" t="s">
        <v>934</v>
      </c>
      <c r="H6" s="369"/>
    </row>
    <row r="7" spans="1:9" s="72" customFormat="1" ht="11.5">
      <c r="A7" s="760"/>
      <c r="B7" s="760"/>
      <c r="C7" s="798"/>
      <c r="D7" s="441"/>
      <c r="E7" s="443"/>
      <c r="F7" s="439"/>
      <c r="G7" s="757"/>
      <c r="H7" s="369"/>
      <c r="I7" s="365"/>
    </row>
    <row r="8" spans="1:9" s="72" customFormat="1" ht="30" customHeight="1">
      <c r="A8" s="760"/>
      <c r="B8" s="760"/>
      <c r="C8" s="799"/>
      <c r="D8" s="440"/>
      <c r="E8" s="444"/>
      <c r="F8" s="444"/>
      <c r="G8" s="759"/>
      <c r="H8" s="369"/>
    </row>
    <row r="9" spans="1:9" s="55" customFormat="1" ht="15.75" customHeight="1">
      <c r="A9" s="180">
        <v>1</v>
      </c>
      <c r="B9" s="55" t="s">
        <v>329</v>
      </c>
      <c r="C9" s="377">
        <v>187133.46012852003</v>
      </c>
      <c r="D9" s="377">
        <v>1063226.0378399999</v>
      </c>
      <c r="E9" s="377">
        <v>1027983.508685</v>
      </c>
      <c r="F9" s="377">
        <v>35242.529154999997</v>
      </c>
      <c r="G9" s="377">
        <v>0</v>
      </c>
    </row>
    <row r="10" spans="1:9" s="55" customFormat="1" ht="15.75" customHeight="1">
      <c r="A10" s="191">
        <v>2</v>
      </c>
      <c r="B10" s="55" t="s">
        <v>337</v>
      </c>
      <c r="C10" s="711">
        <v>172833.92921251</v>
      </c>
      <c r="D10" s="711">
        <v>0</v>
      </c>
      <c r="E10" s="711">
        <v>0</v>
      </c>
      <c r="F10" s="711">
        <v>0</v>
      </c>
      <c r="G10" s="655"/>
    </row>
    <row r="11" spans="1:9" s="55" customFormat="1" ht="15.75" customHeight="1">
      <c r="A11" s="192">
        <v>3</v>
      </c>
      <c r="B11" s="220" t="s">
        <v>80</v>
      </c>
      <c r="C11" s="712">
        <f>SUM(C9:C10)</f>
        <v>359967.38934103004</v>
      </c>
      <c r="D11" s="712">
        <f t="shared" ref="D11:F11" si="0">SUM(D9:D10)</f>
        <v>1063226.0378399999</v>
      </c>
      <c r="E11" s="712">
        <f t="shared" si="0"/>
        <v>1027983.508685</v>
      </c>
      <c r="F11" s="712">
        <f t="shared" si="0"/>
        <v>35242.529154999997</v>
      </c>
      <c r="G11" s="418">
        <v>0</v>
      </c>
    </row>
    <row r="12" spans="1:9" s="375" customFormat="1" ht="15.75" customHeight="1">
      <c r="A12" s="445">
        <v>4</v>
      </c>
      <c r="B12" s="375" t="s">
        <v>387</v>
      </c>
      <c r="C12" s="713">
        <v>183.165616</v>
      </c>
      <c r="D12" s="713">
        <v>13814.748711</v>
      </c>
      <c r="E12" s="713">
        <v>13108.111272</v>
      </c>
      <c r="F12" s="713">
        <v>706.63743899999997</v>
      </c>
      <c r="G12" s="377">
        <v>0</v>
      </c>
    </row>
    <row r="13" spans="1:9" s="375" customFormat="1" ht="15.75" customHeight="1">
      <c r="A13" s="446" t="s">
        <v>383</v>
      </c>
      <c r="B13" s="380" t="s">
        <v>386</v>
      </c>
      <c r="C13" s="714">
        <v>110.64536</v>
      </c>
      <c r="D13" s="714">
        <v>13814.748711</v>
      </c>
      <c r="E13" s="656"/>
      <c r="F13" s="655"/>
      <c r="G13" s="655"/>
    </row>
    <row r="14" spans="1:9">
      <c r="F14" s="417"/>
      <c r="G14" s="417"/>
    </row>
  </sheetData>
  <mergeCells count="5">
    <mergeCell ref="C4:C8"/>
    <mergeCell ref="D4:G4"/>
    <mergeCell ref="A5:B8"/>
    <mergeCell ref="F5:G5"/>
    <mergeCell ref="G6:G8"/>
  </mergeCells>
  <hyperlinks>
    <hyperlink ref="I4" location="Index!A1" display="Index" xr:uid="{2854853B-1EFC-4CAD-895E-653CC9B1AB18}"/>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3D-79EC-4502-98F4-83CED827373C}">
  <sheetPr>
    <tabColor theme="8" tint="-0.249977111117893"/>
  </sheetPr>
  <dimension ref="A1:S53"/>
  <sheetViews>
    <sheetView showGridLines="0" zoomScaleNormal="100" workbookViewId="0"/>
  </sheetViews>
  <sheetFormatPr defaultColWidth="9.26953125" defaultRowHeight="12.5"/>
  <cols>
    <col min="1" max="1" width="5" style="10" customWidth="1"/>
    <col min="2" max="2" width="27.54296875" style="10" customWidth="1"/>
    <col min="3" max="14" width="10" style="10" customWidth="1"/>
    <col min="15" max="15" width="10.7265625" style="10" customWidth="1"/>
    <col min="16" max="17" width="10" style="10" customWidth="1"/>
    <col min="18" max="18" width="5.54296875" style="10" customWidth="1"/>
    <col min="19" max="19" width="6.453125" style="10" customWidth="1"/>
    <col min="20" max="16384" width="9.26953125" style="10"/>
  </cols>
  <sheetData>
    <row r="1" spans="1:19" ht="15" customHeight="1">
      <c r="A1" s="14" t="s">
        <v>340</v>
      </c>
    </row>
    <row r="2" spans="1:19" s="329" customFormat="1" ht="15" customHeight="1">
      <c r="B2" s="328"/>
      <c r="C2" s="328"/>
    </row>
    <row r="3" spans="1:19" s="329" customFormat="1" ht="15" customHeight="1">
      <c r="C3" s="330" t="s">
        <v>45</v>
      </c>
      <c r="D3" s="330" t="s">
        <v>46</v>
      </c>
      <c r="E3" s="330" t="s">
        <v>47</v>
      </c>
      <c r="F3" s="330" t="s">
        <v>85</v>
      </c>
      <c r="G3" s="330" t="s">
        <v>86</v>
      </c>
      <c r="H3" s="330" t="s">
        <v>296</v>
      </c>
      <c r="I3" s="330" t="s">
        <v>262</v>
      </c>
      <c r="J3" s="330" t="s">
        <v>292</v>
      </c>
      <c r="K3" s="330" t="s">
        <v>299</v>
      </c>
      <c r="L3" s="330" t="s">
        <v>300</v>
      </c>
      <c r="M3" s="330" t="s">
        <v>301</v>
      </c>
      <c r="N3" s="330" t="s">
        <v>302</v>
      </c>
      <c r="O3" s="330" t="s">
        <v>304</v>
      </c>
      <c r="P3" s="330" t="s">
        <v>311</v>
      </c>
      <c r="Q3" s="330" t="s">
        <v>312</v>
      </c>
    </row>
    <row r="4" spans="1:19" s="337" customFormat="1" ht="15" customHeight="1">
      <c r="A4" s="410"/>
      <c r="B4" s="410"/>
      <c r="C4" s="804" t="s">
        <v>313</v>
      </c>
      <c r="D4" s="745"/>
      <c r="E4" s="745"/>
      <c r="F4" s="745"/>
      <c r="G4" s="745"/>
      <c r="H4" s="805"/>
      <c r="I4" s="804" t="s">
        <v>314</v>
      </c>
      <c r="J4" s="745"/>
      <c r="K4" s="745"/>
      <c r="L4" s="745"/>
      <c r="M4" s="745"/>
      <c r="N4" s="805"/>
      <c r="O4" s="454"/>
      <c r="P4" s="807" t="s">
        <v>315</v>
      </c>
      <c r="Q4" s="808"/>
      <c r="S4" s="90" t="s">
        <v>284</v>
      </c>
    </row>
    <row r="5" spans="1:19" s="337" customFormat="1" ht="15" customHeight="1">
      <c r="A5" s="410"/>
      <c r="B5" s="410"/>
      <c r="C5" s="804"/>
      <c r="D5" s="745"/>
      <c r="E5" s="745"/>
      <c r="F5" s="745"/>
      <c r="G5" s="745"/>
      <c r="H5" s="805"/>
      <c r="I5" s="804"/>
      <c r="J5" s="745"/>
      <c r="K5" s="745"/>
      <c r="L5" s="745"/>
      <c r="M5" s="745"/>
      <c r="N5" s="805"/>
      <c r="O5" s="425"/>
      <c r="P5" s="804"/>
      <c r="Q5" s="745"/>
      <c r="S5" s="409"/>
    </row>
    <row r="6" spans="1:19" s="337" customFormat="1" ht="15" customHeight="1">
      <c r="A6" s="410"/>
      <c r="B6" s="410"/>
      <c r="C6" s="791"/>
      <c r="D6" s="746"/>
      <c r="E6" s="746"/>
      <c r="F6" s="746"/>
      <c r="G6" s="746"/>
      <c r="H6" s="806"/>
      <c r="I6" s="791"/>
      <c r="J6" s="746"/>
      <c r="K6" s="746"/>
      <c r="L6" s="746"/>
      <c r="M6" s="746"/>
      <c r="N6" s="806"/>
      <c r="O6" s="425"/>
      <c r="P6" s="791"/>
      <c r="Q6" s="746"/>
    </row>
    <row r="7" spans="1:19" s="337" customFormat="1" ht="21" customHeight="1">
      <c r="A7" s="410"/>
      <c r="B7" s="410"/>
      <c r="C7" s="809" t="s">
        <v>316</v>
      </c>
      <c r="D7" s="810"/>
      <c r="E7" s="811"/>
      <c r="F7" s="809" t="s">
        <v>317</v>
      </c>
      <c r="G7" s="810"/>
      <c r="H7" s="811"/>
      <c r="I7" s="812" t="s">
        <v>318</v>
      </c>
      <c r="J7" s="813"/>
      <c r="K7" s="814"/>
      <c r="L7" s="812" t="s">
        <v>319</v>
      </c>
      <c r="M7" s="813"/>
      <c r="N7" s="816"/>
      <c r="O7" s="817" t="s">
        <v>320</v>
      </c>
      <c r="P7" s="804" t="s">
        <v>321</v>
      </c>
      <c r="Q7" s="790" t="s">
        <v>322</v>
      </c>
    </row>
    <row r="8" spans="1:19" s="329" customFormat="1" ht="15" customHeight="1">
      <c r="A8" s="314"/>
      <c r="B8" s="314"/>
      <c r="C8" s="809"/>
      <c r="D8" s="810"/>
      <c r="E8" s="811"/>
      <c r="F8" s="809"/>
      <c r="G8" s="810"/>
      <c r="H8" s="811"/>
      <c r="I8" s="809"/>
      <c r="J8" s="810"/>
      <c r="K8" s="815"/>
      <c r="L8" s="809"/>
      <c r="M8" s="810"/>
      <c r="N8" s="811"/>
      <c r="O8" s="817"/>
      <c r="P8" s="804"/>
      <c r="Q8" s="804"/>
    </row>
    <row r="9" spans="1:19" s="329" customFormat="1" ht="15" customHeight="1">
      <c r="A9" s="314"/>
      <c r="B9" s="314"/>
      <c r="C9" s="809"/>
      <c r="D9" s="810"/>
      <c r="E9" s="811"/>
      <c r="F9" s="809"/>
      <c r="G9" s="810"/>
      <c r="H9" s="811"/>
      <c r="I9" s="809"/>
      <c r="J9" s="810"/>
      <c r="K9" s="815"/>
      <c r="L9" s="809"/>
      <c r="M9" s="810"/>
      <c r="N9" s="811"/>
      <c r="O9" s="817"/>
      <c r="P9" s="804"/>
      <c r="Q9" s="804"/>
    </row>
    <row r="10" spans="1:19" s="329" customFormat="1" ht="15" customHeight="1">
      <c r="A10" s="314"/>
      <c r="B10" s="314"/>
      <c r="C10" s="809"/>
      <c r="D10" s="810"/>
      <c r="E10" s="811"/>
      <c r="F10" s="809"/>
      <c r="G10" s="810"/>
      <c r="H10" s="811"/>
      <c r="I10" s="809"/>
      <c r="J10" s="810"/>
      <c r="K10" s="815"/>
      <c r="L10" s="809"/>
      <c r="M10" s="810"/>
      <c r="N10" s="811"/>
      <c r="O10" s="455"/>
      <c r="P10" s="455"/>
      <c r="Q10" s="455"/>
    </row>
    <row r="11" spans="1:19" s="329" customFormat="1" ht="15" customHeight="1">
      <c r="A11" s="314"/>
      <c r="B11" s="314"/>
      <c r="C11" s="809"/>
      <c r="D11" s="810"/>
      <c r="E11" s="811"/>
      <c r="F11" s="809"/>
      <c r="G11" s="810"/>
      <c r="H11" s="811"/>
      <c r="I11" s="809"/>
      <c r="J11" s="810"/>
      <c r="K11" s="815"/>
      <c r="L11" s="809"/>
      <c r="M11" s="810"/>
      <c r="N11" s="811"/>
      <c r="O11" s="455"/>
      <c r="P11" s="455"/>
      <c r="Q11" s="455"/>
    </row>
    <row r="12" spans="1:19" s="329" customFormat="1" ht="15" customHeight="1">
      <c r="A12" s="314"/>
      <c r="B12" s="314"/>
      <c r="C12" s="809"/>
      <c r="D12" s="810"/>
      <c r="E12" s="811"/>
      <c r="F12" s="809"/>
      <c r="G12" s="810"/>
      <c r="H12" s="811"/>
      <c r="I12" s="809"/>
      <c r="J12" s="810"/>
      <c r="K12" s="815"/>
      <c r="L12" s="809"/>
      <c r="M12" s="810"/>
      <c r="N12" s="811"/>
      <c r="O12" s="456"/>
      <c r="P12" s="425"/>
      <c r="Q12" s="455"/>
    </row>
    <row r="13" spans="1:19" s="329" customFormat="1" ht="15" customHeight="1">
      <c r="A13" s="314"/>
      <c r="B13" s="314"/>
      <c r="C13" s="809"/>
      <c r="D13" s="810"/>
      <c r="E13" s="811"/>
      <c r="F13" s="809"/>
      <c r="G13" s="810"/>
      <c r="H13" s="811"/>
      <c r="I13" s="809"/>
      <c r="J13" s="810"/>
      <c r="K13" s="815"/>
      <c r="L13" s="809"/>
      <c r="M13" s="810"/>
      <c r="N13" s="811"/>
      <c r="O13" s="455"/>
      <c r="P13" s="455"/>
      <c r="Q13" s="455"/>
    </row>
    <row r="14" spans="1:19" s="329" customFormat="1" ht="15" customHeight="1">
      <c r="A14" s="314"/>
      <c r="B14" s="447"/>
      <c r="C14" s="314"/>
      <c r="D14" s="818" t="s">
        <v>323</v>
      </c>
      <c r="E14" s="775" t="s">
        <v>324</v>
      </c>
      <c r="F14" s="401"/>
      <c r="G14" s="775" t="s">
        <v>325</v>
      </c>
      <c r="H14" s="818" t="s">
        <v>326</v>
      </c>
      <c r="I14" s="341"/>
      <c r="J14" s="818" t="s">
        <v>327</v>
      </c>
      <c r="K14" s="775" t="s">
        <v>328</v>
      </c>
      <c r="L14" s="452"/>
      <c r="M14" s="818" t="s">
        <v>325</v>
      </c>
      <c r="N14" s="775" t="s">
        <v>326</v>
      </c>
      <c r="O14" s="455"/>
      <c r="P14" s="455"/>
      <c r="Q14" s="455"/>
    </row>
    <row r="15" spans="1:19" s="329" customFormat="1" ht="15" customHeight="1">
      <c r="A15" s="314"/>
      <c r="B15" s="314"/>
      <c r="C15" s="451"/>
      <c r="D15" s="819"/>
      <c r="E15" s="776"/>
      <c r="F15" s="401"/>
      <c r="G15" s="776"/>
      <c r="H15" s="819"/>
      <c r="I15" s="341"/>
      <c r="J15" s="819"/>
      <c r="K15" s="776"/>
      <c r="L15" s="452"/>
      <c r="M15" s="819"/>
      <c r="N15" s="776"/>
      <c r="O15" s="455"/>
      <c r="P15" s="456"/>
      <c r="Q15" s="455"/>
    </row>
    <row r="16" spans="1:19" s="329" customFormat="1" ht="15" customHeight="1">
      <c r="A16" s="314"/>
      <c r="B16" s="314"/>
      <c r="C16" s="449"/>
      <c r="D16" s="819"/>
      <c r="E16" s="776"/>
      <c r="F16" s="401"/>
      <c r="G16" s="776"/>
      <c r="H16" s="819"/>
      <c r="I16" s="341"/>
      <c r="J16" s="819"/>
      <c r="K16" s="776"/>
      <c r="L16" s="452"/>
      <c r="M16" s="819"/>
      <c r="N16" s="776"/>
      <c r="O16" s="456"/>
      <c r="P16" s="425"/>
      <c r="Q16" s="455"/>
    </row>
    <row r="17" spans="1:19" s="329" customFormat="1" ht="15" customHeight="1">
      <c r="A17" s="313" t="s">
        <v>942</v>
      </c>
      <c r="B17" s="448"/>
      <c r="C17" s="450"/>
      <c r="D17" s="820"/>
      <c r="E17" s="777"/>
      <c r="F17" s="401"/>
      <c r="G17" s="776"/>
      <c r="H17" s="820"/>
      <c r="I17" s="398"/>
      <c r="J17" s="820"/>
      <c r="K17" s="777"/>
      <c r="L17" s="453"/>
      <c r="M17" s="820"/>
      <c r="N17" s="777"/>
      <c r="O17" s="455"/>
      <c r="P17" s="457"/>
      <c r="Q17" s="457"/>
    </row>
    <row r="18" spans="1:19" s="337" customFormat="1" ht="15.75" customHeight="1">
      <c r="A18" s="335">
        <v>1</v>
      </c>
      <c r="B18" s="411" t="s">
        <v>329</v>
      </c>
      <c r="C18" s="715">
        <v>1124886.2302290001</v>
      </c>
      <c r="D18" s="715">
        <v>1052979.288737</v>
      </c>
      <c r="E18" s="715">
        <v>71906.941491000005</v>
      </c>
      <c r="F18" s="715">
        <v>17617.007926999999</v>
      </c>
      <c r="G18" s="715">
        <v>84.714169999999996</v>
      </c>
      <c r="H18" s="715">
        <v>17532.293755999999</v>
      </c>
      <c r="I18" s="715">
        <v>-3999.207163</v>
      </c>
      <c r="J18" s="715">
        <v>-2378.9076089999999</v>
      </c>
      <c r="K18" s="715">
        <v>-1620.2995550000001</v>
      </c>
      <c r="L18" s="715">
        <v>-3619.0936000000002</v>
      </c>
      <c r="M18" s="715">
        <v>-12.193915000000001</v>
      </c>
      <c r="N18" s="715">
        <v>-3606.8996849999999</v>
      </c>
      <c r="O18" s="715">
        <v>0</v>
      </c>
      <c r="P18" s="715">
        <v>1049411.2891299999</v>
      </c>
      <c r="Q18" s="715">
        <v>13814.748711</v>
      </c>
      <c r="S18" s="338"/>
    </row>
    <row r="19" spans="1:19" s="337" customFormat="1" ht="15.75" customHeight="1">
      <c r="A19" s="412">
        <v>2</v>
      </c>
      <c r="B19" s="413" t="s">
        <v>330</v>
      </c>
      <c r="C19" s="716">
        <v>0</v>
      </c>
      <c r="D19" s="716">
        <v>0</v>
      </c>
      <c r="E19" s="716">
        <v>0</v>
      </c>
      <c r="F19" s="716">
        <v>0</v>
      </c>
      <c r="G19" s="716">
        <v>0</v>
      </c>
      <c r="H19" s="716">
        <v>0</v>
      </c>
      <c r="I19" s="716">
        <v>0</v>
      </c>
      <c r="J19" s="716">
        <v>0</v>
      </c>
      <c r="K19" s="716">
        <v>0</v>
      </c>
      <c r="L19" s="716">
        <v>0</v>
      </c>
      <c r="M19" s="716">
        <v>0</v>
      </c>
      <c r="N19" s="716">
        <v>0</v>
      </c>
      <c r="O19" s="716">
        <v>0</v>
      </c>
      <c r="P19" s="716">
        <v>0</v>
      </c>
      <c r="Q19" s="716">
        <v>0</v>
      </c>
    </row>
    <row r="20" spans="1:19" s="337" customFormat="1" ht="15.75" customHeight="1">
      <c r="A20" s="412">
        <v>3</v>
      </c>
      <c r="B20" s="413" t="s">
        <v>331</v>
      </c>
      <c r="C20" s="716">
        <v>8957.3740180000004</v>
      </c>
      <c r="D20" s="716">
        <v>8942.2484600000007</v>
      </c>
      <c r="E20" s="716">
        <v>15.125558</v>
      </c>
      <c r="F20" s="716">
        <v>0</v>
      </c>
      <c r="G20" s="716">
        <v>0</v>
      </c>
      <c r="H20" s="716">
        <v>0</v>
      </c>
      <c r="I20" s="716">
        <v>-27.777757000000001</v>
      </c>
      <c r="J20" s="716">
        <v>-27.777757000000001</v>
      </c>
      <c r="K20" s="716">
        <v>-9.9999999999999995E-7</v>
      </c>
      <c r="L20" s="716">
        <v>0</v>
      </c>
      <c r="M20" s="716">
        <v>0</v>
      </c>
      <c r="N20" s="716">
        <v>0</v>
      </c>
      <c r="O20" s="716">
        <v>0</v>
      </c>
      <c r="P20" s="716">
        <v>4386.8195850000002</v>
      </c>
      <c r="Q20" s="716">
        <v>0</v>
      </c>
    </row>
    <row r="21" spans="1:19" s="337" customFormat="1" ht="15.75" customHeight="1">
      <c r="A21" s="412">
        <v>4</v>
      </c>
      <c r="B21" s="413" t="s">
        <v>332</v>
      </c>
      <c r="C21" s="716">
        <v>263.74009100000001</v>
      </c>
      <c r="D21" s="716">
        <v>263.739914</v>
      </c>
      <c r="E21" s="716">
        <v>1.7699999999999999E-4</v>
      </c>
      <c r="F21" s="716">
        <v>0</v>
      </c>
      <c r="G21" s="716">
        <v>0</v>
      </c>
      <c r="H21" s="716">
        <v>0</v>
      </c>
      <c r="I21" s="716">
        <v>-3.3100000000000002E-4</v>
      </c>
      <c r="J21" s="716">
        <v>-3.2899999999999997E-4</v>
      </c>
      <c r="K21" s="716">
        <v>-1.9999999999999999E-6</v>
      </c>
      <c r="L21" s="716">
        <v>0</v>
      </c>
      <c r="M21" s="716">
        <v>0</v>
      </c>
      <c r="N21" s="716">
        <v>0</v>
      </c>
      <c r="O21" s="716">
        <v>0</v>
      </c>
      <c r="P21" s="716">
        <v>0</v>
      </c>
      <c r="Q21" s="716">
        <v>0</v>
      </c>
    </row>
    <row r="22" spans="1:19" s="337" customFormat="1" ht="15.75" customHeight="1">
      <c r="A22" s="412">
        <v>5</v>
      </c>
      <c r="B22" s="413" t="s">
        <v>333</v>
      </c>
      <c r="C22" s="716">
        <v>43582.979595999997</v>
      </c>
      <c r="D22" s="716">
        <v>31451.711493999999</v>
      </c>
      <c r="E22" s="716">
        <v>12131.268102</v>
      </c>
      <c r="F22" s="716">
        <v>129.878049</v>
      </c>
      <c r="G22" s="716">
        <v>0</v>
      </c>
      <c r="H22" s="716">
        <v>129.878049</v>
      </c>
      <c r="I22" s="716">
        <v>-412.23903999999999</v>
      </c>
      <c r="J22" s="716">
        <v>-201.32800700000001</v>
      </c>
      <c r="K22" s="716">
        <v>-210.911033</v>
      </c>
      <c r="L22" s="716">
        <v>-5.1736870000000001</v>
      </c>
      <c r="M22" s="716">
        <v>0</v>
      </c>
      <c r="N22" s="716">
        <v>-5.1736870000000001</v>
      </c>
      <c r="O22" s="716">
        <v>0</v>
      </c>
      <c r="P22" s="716">
        <v>39748.889080000001</v>
      </c>
      <c r="Q22" s="716">
        <v>124.704362</v>
      </c>
    </row>
    <row r="23" spans="1:19" s="337" customFormat="1" ht="15.75" customHeight="1">
      <c r="A23" s="412">
        <v>6</v>
      </c>
      <c r="B23" s="413" t="s">
        <v>334</v>
      </c>
      <c r="C23" s="716">
        <v>484698.07082099997</v>
      </c>
      <c r="D23" s="716">
        <v>447926.58300300001</v>
      </c>
      <c r="E23" s="716">
        <v>36771.487818000001</v>
      </c>
      <c r="F23" s="716">
        <v>10068.384523000001</v>
      </c>
      <c r="G23" s="716">
        <v>30.724163000000001</v>
      </c>
      <c r="H23" s="716">
        <v>10037.66036</v>
      </c>
      <c r="I23" s="716">
        <v>-2577.6101749999998</v>
      </c>
      <c r="J23" s="716">
        <v>-1636.355337</v>
      </c>
      <c r="K23" s="716">
        <v>-941.25483899999995</v>
      </c>
      <c r="L23" s="716">
        <v>-2363.7657909999998</v>
      </c>
      <c r="M23" s="716">
        <v>-8.2218579999999992</v>
      </c>
      <c r="N23" s="716">
        <v>-2355.5439329999999</v>
      </c>
      <c r="O23" s="716">
        <v>0</v>
      </c>
      <c r="P23" s="716">
        <v>434350.92039400002</v>
      </c>
      <c r="Q23" s="716">
        <v>7521.4531159999997</v>
      </c>
    </row>
    <row r="24" spans="1:19" s="337" customFormat="1" ht="15.75" customHeight="1">
      <c r="A24" s="412">
        <v>7</v>
      </c>
      <c r="B24" s="413" t="s">
        <v>335</v>
      </c>
      <c r="C24" s="716">
        <v>211202.56219500001</v>
      </c>
      <c r="D24" s="716">
        <v>192269.59332399999</v>
      </c>
      <c r="E24" s="716">
        <v>18932.968871000001</v>
      </c>
      <c r="F24" s="716">
        <v>10024.813910000001</v>
      </c>
      <c r="G24" s="716">
        <v>30.685500999999999</v>
      </c>
      <c r="H24" s="716">
        <v>9994.1284090000008</v>
      </c>
      <c r="I24" s="716">
        <v>-1280.397811</v>
      </c>
      <c r="J24" s="716">
        <v>-927.87260500000002</v>
      </c>
      <c r="K24" s="716">
        <v>-352.52520600000003</v>
      </c>
      <c r="L24" s="716">
        <v>-2340.403718</v>
      </c>
      <c r="M24" s="716">
        <v>-8.2199279999999995</v>
      </c>
      <c r="N24" s="716">
        <v>-2332.1837890000002</v>
      </c>
      <c r="O24" s="716">
        <v>0</v>
      </c>
      <c r="P24" s="716">
        <v>206041.22421700001</v>
      </c>
      <c r="Q24" s="716">
        <v>7519.5544749999999</v>
      </c>
    </row>
    <row r="25" spans="1:19" s="337" customFormat="1" ht="15.75" customHeight="1">
      <c r="A25" s="412">
        <v>8</v>
      </c>
      <c r="B25" s="413" t="s">
        <v>336</v>
      </c>
      <c r="C25" s="716">
        <v>587384.06570299994</v>
      </c>
      <c r="D25" s="716">
        <v>564395.00586599996</v>
      </c>
      <c r="E25" s="716">
        <v>22989.059836</v>
      </c>
      <c r="F25" s="716">
        <v>7418.745355</v>
      </c>
      <c r="G25" s="716">
        <v>53.990006999999999</v>
      </c>
      <c r="H25" s="716">
        <v>7364.7553470000003</v>
      </c>
      <c r="I25" s="716">
        <v>-981.57986000000005</v>
      </c>
      <c r="J25" s="716">
        <v>-513.44617900000003</v>
      </c>
      <c r="K25" s="716">
        <v>-468.13368000000003</v>
      </c>
      <c r="L25" s="716">
        <v>-1250.1541219999999</v>
      </c>
      <c r="M25" s="716">
        <v>-3.9720569999999999</v>
      </c>
      <c r="N25" s="716">
        <v>-1246.182065</v>
      </c>
      <c r="O25" s="716">
        <v>0</v>
      </c>
      <c r="P25" s="716">
        <v>570924.66007099999</v>
      </c>
      <c r="Q25" s="716">
        <v>6168.5912330000001</v>
      </c>
    </row>
    <row r="26" spans="1:19" s="337" customFormat="1" ht="15.75" customHeight="1">
      <c r="A26" s="335">
        <v>9</v>
      </c>
      <c r="B26" s="411" t="s">
        <v>337</v>
      </c>
      <c r="C26" s="717">
        <v>172839.39777149929</v>
      </c>
      <c r="D26" s="717">
        <v>153244.8156579893</v>
      </c>
      <c r="E26" s="717">
        <v>0</v>
      </c>
      <c r="F26" s="717">
        <v>0</v>
      </c>
      <c r="G26" s="717">
        <v>0</v>
      </c>
      <c r="H26" s="717">
        <v>0</v>
      </c>
      <c r="I26" s="717">
        <v>-5.4685589892813988</v>
      </c>
      <c r="J26" s="717">
        <v>-5.4685589892813988</v>
      </c>
      <c r="K26" s="717">
        <v>0</v>
      </c>
      <c r="L26" s="717">
        <v>0</v>
      </c>
      <c r="M26" s="717">
        <v>0</v>
      </c>
      <c r="N26" s="717">
        <v>0</v>
      </c>
      <c r="O26" s="717">
        <v>0</v>
      </c>
      <c r="P26" s="717">
        <v>0</v>
      </c>
      <c r="Q26" s="717">
        <v>0</v>
      </c>
    </row>
    <row r="27" spans="1:19" s="337" customFormat="1" ht="15.75" customHeight="1">
      <c r="A27" s="412">
        <v>10</v>
      </c>
      <c r="B27" s="413" t="s">
        <v>330</v>
      </c>
      <c r="C27" s="716">
        <v>0</v>
      </c>
      <c r="D27" s="716">
        <v>0</v>
      </c>
      <c r="E27" s="716">
        <v>0</v>
      </c>
      <c r="F27" s="716">
        <v>0</v>
      </c>
      <c r="G27" s="716">
        <v>0</v>
      </c>
      <c r="H27" s="716">
        <v>0</v>
      </c>
      <c r="I27" s="716">
        <v>0</v>
      </c>
      <c r="J27" s="716">
        <v>0</v>
      </c>
      <c r="K27" s="716">
        <v>0</v>
      </c>
      <c r="L27" s="716">
        <v>0</v>
      </c>
      <c r="M27" s="716">
        <v>0</v>
      </c>
      <c r="N27" s="716">
        <v>0</v>
      </c>
      <c r="O27" s="716">
        <v>0</v>
      </c>
      <c r="P27" s="716">
        <v>0</v>
      </c>
      <c r="Q27" s="716">
        <v>0</v>
      </c>
    </row>
    <row r="28" spans="1:19" s="337" customFormat="1" ht="15.75" customHeight="1">
      <c r="A28" s="412">
        <v>11</v>
      </c>
      <c r="B28" s="413" t="s">
        <v>331</v>
      </c>
      <c r="C28" s="716">
        <v>142979.16380563451</v>
      </c>
      <c r="D28" s="716">
        <v>134109.75067163451</v>
      </c>
      <c r="E28" s="716">
        <v>0</v>
      </c>
      <c r="F28" s="716">
        <v>0</v>
      </c>
      <c r="G28" s="716">
        <v>0</v>
      </c>
      <c r="H28" s="716">
        <v>0</v>
      </c>
      <c r="I28" s="716">
        <v>-3.6535716345202043</v>
      </c>
      <c r="J28" s="716">
        <v>-3.6535716345202043</v>
      </c>
      <c r="K28" s="716">
        <v>0</v>
      </c>
      <c r="L28" s="716">
        <v>0</v>
      </c>
      <c r="M28" s="716">
        <v>0</v>
      </c>
      <c r="N28" s="716">
        <v>0</v>
      </c>
      <c r="O28" s="716">
        <v>0</v>
      </c>
      <c r="P28" s="716">
        <v>0</v>
      </c>
      <c r="Q28" s="716">
        <v>0</v>
      </c>
    </row>
    <row r="29" spans="1:19" s="337" customFormat="1" ht="15.75" customHeight="1">
      <c r="A29" s="412">
        <v>12</v>
      </c>
      <c r="B29" s="413" t="s">
        <v>332</v>
      </c>
      <c r="C29" s="716">
        <v>26414.490739484765</v>
      </c>
      <c r="D29" s="716">
        <v>19135.064986354762</v>
      </c>
      <c r="E29" s="716">
        <v>0</v>
      </c>
      <c r="F29" s="716">
        <v>0</v>
      </c>
      <c r="G29" s="716">
        <v>0</v>
      </c>
      <c r="H29" s="716">
        <v>0</v>
      </c>
      <c r="I29" s="716">
        <v>-1.814987354761195</v>
      </c>
      <c r="J29" s="716">
        <v>-1.814987354761195</v>
      </c>
      <c r="K29" s="716">
        <v>0</v>
      </c>
      <c r="L29" s="716">
        <v>0</v>
      </c>
      <c r="M29" s="716">
        <v>0</v>
      </c>
      <c r="N29" s="716">
        <v>0</v>
      </c>
      <c r="O29" s="716">
        <v>0</v>
      </c>
      <c r="P29" s="716">
        <v>0</v>
      </c>
      <c r="Q29" s="716">
        <v>0</v>
      </c>
    </row>
    <row r="30" spans="1:19" s="337" customFormat="1" ht="15.75" customHeight="1">
      <c r="A30" s="412">
        <v>13</v>
      </c>
      <c r="B30" s="413" t="s">
        <v>333</v>
      </c>
      <c r="C30" s="716">
        <v>0</v>
      </c>
      <c r="D30" s="716">
        <v>0</v>
      </c>
      <c r="E30" s="716">
        <v>0</v>
      </c>
      <c r="F30" s="716">
        <v>0</v>
      </c>
      <c r="G30" s="716">
        <v>0</v>
      </c>
      <c r="H30" s="716">
        <v>0</v>
      </c>
      <c r="I30" s="716">
        <v>0</v>
      </c>
      <c r="J30" s="716">
        <v>0</v>
      </c>
      <c r="K30" s="716">
        <v>0</v>
      </c>
      <c r="L30" s="716">
        <v>0</v>
      </c>
      <c r="M30" s="716">
        <v>0</v>
      </c>
      <c r="N30" s="716">
        <v>0</v>
      </c>
      <c r="O30" s="716">
        <v>0</v>
      </c>
      <c r="P30" s="716">
        <v>0</v>
      </c>
      <c r="Q30" s="716">
        <v>0</v>
      </c>
    </row>
    <row r="31" spans="1:19" s="337" customFormat="1" ht="15.75" customHeight="1">
      <c r="A31" s="412">
        <v>14</v>
      </c>
      <c r="B31" s="413" t="s">
        <v>334</v>
      </c>
      <c r="C31" s="716">
        <v>3445.7432263800001</v>
      </c>
      <c r="D31" s="716">
        <v>0</v>
      </c>
      <c r="E31" s="716">
        <v>0</v>
      </c>
      <c r="F31" s="716">
        <v>0</v>
      </c>
      <c r="G31" s="716">
        <v>0</v>
      </c>
      <c r="H31" s="716">
        <v>0</v>
      </c>
      <c r="I31" s="716">
        <v>0</v>
      </c>
      <c r="J31" s="716">
        <v>0</v>
      </c>
      <c r="K31" s="716">
        <v>0</v>
      </c>
      <c r="L31" s="716">
        <v>0</v>
      </c>
      <c r="M31" s="716">
        <v>0</v>
      </c>
      <c r="N31" s="716">
        <v>0</v>
      </c>
      <c r="O31" s="716">
        <v>0</v>
      </c>
      <c r="P31" s="716">
        <v>0</v>
      </c>
      <c r="Q31" s="716">
        <v>0</v>
      </c>
    </row>
    <row r="32" spans="1:19" s="337" customFormat="1" ht="15.75" customHeight="1">
      <c r="A32" s="335">
        <v>15</v>
      </c>
      <c r="B32" s="411" t="s">
        <v>338</v>
      </c>
      <c r="C32" s="717">
        <v>176352.63785699999</v>
      </c>
      <c r="D32" s="717">
        <v>172971.75824699999</v>
      </c>
      <c r="E32" s="717">
        <v>3380.87961</v>
      </c>
      <c r="F32" s="717">
        <v>318.572901</v>
      </c>
      <c r="G32" s="717">
        <v>0</v>
      </c>
      <c r="H32" s="717">
        <v>318.572901</v>
      </c>
      <c r="I32" s="717">
        <v>296.52869399999997</v>
      </c>
      <c r="J32" s="717">
        <v>237.785867</v>
      </c>
      <c r="K32" s="717">
        <v>58.742829</v>
      </c>
      <c r="L32" s="717">
        <v>4.5912290000000002</v>
      </c>
      <c r="M32" s="717">
        <v>0</v>
      </c>
      <c r="N32" s="717">
        <v>4.5912290000000002</v>
      </c>
      <c r="O32" s="717">
        <v>0</v>
      </c>
      <c r="P32" s="717">
        <v>12825.833534093203</v>
      </c>
      <c r="Q32" s="717">
        <v>0</v>
      </c>
    </row>
    <row r="33" spans="1:17" s="337" customFormat="1" ht="15.75" customHeight="1">
      <c r="A33" s="412">
        <v>16</v>
      </c>
      <c r="B33" s="413" t="s">
        <v>330</v>
      </c>
      <c r="C33" s="716">
        <v>0</v>
      </c>
      <c r="D33" s="716">
        <v>0</v>
      </c>
      <c r="E33" s="716">
        <v>0</v>
      </c>
      <c r="F33" s="716">
        <v>0</v>
      </c>
      <c r="G33" s="716">
        <v>0</v>
      </c>
      <c r="H33" s="716">
        <v>0</v>
      </c>
      <c r="I33" s="716">
        <v>0</v>
      </c>
      <c r="J33" s="716">
        <v>0</v>
      </c>
      <c r="K33" s="716">
        <v>0</v>
      </c>
      <c r="L33" s="716">
        <v>0</v>
      </c>
      <c r="M33" s="716">
        <v>0</v>
      </c>
      <c r="N33" s="716">
        <v>0</v>
      </c>
      <c r="O33" s="716">
        <v>0</v>
      </c>
      <c r="P33" s="716">
        <v>0</v>
      </c>
      <c r="Q33" s="716">
        <v>0</v>
      </c>
    </row>
    <row r="34" spans="1:17" s="337" customFormat="1" ht="15.75" customHeight="1">
      <c r="A34" s="412">
        <v>17</v>
      </c>
      <c r="B34" s="413" t="s">
        <v>331</v>
      </c>
      <c r="C34" s="716">
        <v>1814.632922</v>
      </c>
      <c r="D34" s="716">
        <v>1814.632922</v>
      </c>
      <c r="E34" s="716">
        <v>0</v>
      </c>
      <c r="F34" s="716">
        <v>0</v>
      </c>
      <c r="G34" s="716">
        <v>0</v>
      </c>
      <c r="H34" s="716">
        <v>0</v>
      </c>
      <c r="I34" s="716">
        <v>2.6183139999999998</v>
      </c>
      <c r="J34" s="716">
        <v>2.6183139999999998</v>
      </c>
      <c r="K34" s="716">
        <v>0</v>
      </c>
      <c r="L34" s="716">
        <v>0</v>
      </c>
      <c r="M34" s="716">
        <v>0</v>
      </c>
      <c r="N34" s="716">
        <v>0</v>
      </c>
      <c r="O34" s="716">
        <v>0</v>
      </c>
      <c r="P34" s="716">
        <v>0</v>
      </c>
      <c r="Q34" s="716">
        <v>0</v>
      </c>
    </row>
    <row r="35" spans="1:17" s="337" customFormat="1" ht="15.75" customHeight="1">
      <c r="A35" s="412">
        <v>18</v>
      </c>
      <c r="B35" s="413" t="s">
        <v>332</v>
      </c>
      <c r="C35" s="716">
        <v>2.273434</v>
      </c>
      <c r="D35" s="716">
        <v>2.273434</v>
      </c>
      <c r="E35" s="716">
        <v>0</v>
      </c>
      <c r="F35" s="716">
        <v>0</v>
      </c>
      <c r="G35" s="716">
        <v>0</v>
      </c>
      <c r="H35" s="716">
        <v>0</v>
      </c>
      <c r="I35" s="716">
        <v>1.74E-4</v>
      </c>
      <c r="J35" s="716">
        <v>1.74E-4</v>
      </c>
      <c r="K35" s="716">
        <v>0</v>
      </c>
      <c r="L35" s="716">
        <v>0</v>
      </c>
      <c r="M35" s="716">
        <v>0</v>
      </c>
      <c r="N35" s="716">
        <v>0</v>
      </c>
      <c r="O35" s="716">
        <v>0</v>
      </c>
      <c r="P35" s="716">
        <v>0</v>
      </c>
      <c r="Q35" s="716">
        <v>0</v>
      </c>
    </row>
    <row r="36" spans="1:17" s="337" customFormat="1" ht="15.75" customHeight="1">
      <c r="A36" s="412">
        <v>19</v>
      </c>
      <c r="B36" s="413" t="s">
        <v>333</v>
      </c>
      <c r="C36" s="716">
        <v>6231.3582260000003</v>
      </c>
      <c r="D36" s="716">
        <v>6127.0917019999997</v>
      </c>
      <c r="E36" s="716">
        <v>104.266524</v>
      </c>
      <c r="F36" s="716">
        <v>0</v>
      </c>
      <c r="G36" s="716">
        <v>0</v>
      </c>
      <c r="H36" s="716">
        <v>0</v>
      </c>
      <c r="I36" s="716">
        <v>25.763743000000002</v>
      </c>
      <c r="J36" s="716">
        <v>23.087579999999999</v>
      </c>
      <c r="K36" s="716">
        <v>2.676164</v>
      </c>
      <c r="L36" s="716">
        <v>0</v>
      </c>
      <c r="M36" s="716">
        <v>0</v>
      </c>
      <c r="N36" s="716">
        <v>0</v>
      </c>
      <c r="O36" s="716">
        <v>0</v>
      </c>
      <c r="P36" s="716">
        <v>0</v>
      </c>
      <c r="Q36" s="716">
        <v>0</v>
      </c>
    </row>
    <row r="37" spans="1:17" s="337" customFormat="1" ht="15.75" customHeight="1">
      <c r="A37" s="412">
        <v>20</v>
      </c>
      <c r="B37" s="413" t="s">
        <v>334</v>
      </c>
      <c r="C37" s="716">
        <v>127874.44246200001</v>
      </c>
      <c r="D37" s="716">
        <v>125380.840346</v>
      </c>
      <c r="E37" s="716">
        <v>2493.602116</v>
      </c>
      <c r="F37" s="716">
        <v>204.62253699999999</v>
      </c>
      <c r="G37" s="716">
        <v>0</v>
      </c>
      <c r="H37" s="716">
        <v>204.62253699999999</v>
      </c>
      <c r="I37" s="716">
        <v>209.74038200000001</v>
      </c>
      <c r="J37" s="716">
        <v>165.583078</v>
      </c>
      <c r="K37" s="716">
        <v>44.157305000000001</v>
      </c>
      <c r="L37" s="716">
        <v>4.5912290000000002</v>
      </c>
      <c r="M37" s="716">
        <v>0</v>
      </c>
      <c r="N37" s="716">
        <v>4.5912290000000002</v>
      </c>
      <c r="O37" s="716">
        <v>0</v>
      </c>
      <c r="P37" s="716">
        <v>12774.763634081502</v>
      </c>
      <c r="Q37" s="716">
        <v>0</v>
      </c>
    </row>
    <row r="38" spans="1:17" s="337" customFormat="1" ht="15.75" customHeight="1">
      <c r="A38" s="458">
        <v>21</v>
      </c>
      <c r="B38" s="414" t="s">
        <v>339</v>
      </c>
      <c r="C38" s="716">
        <v>40429.930812999999</v>
      </c>
      <c r="D38" s="716">
        <v>39646.919843000003</v>
      </c>
      <c r="E38" s="716">
        <v>783.01097000000004</v>
      </c>
      <c r="F38" s="716">
        <v>113.95036399999999</v>
      </c>
      <c r="G38" s="716">
        <v>0</v>
      </c>
      <c r="H38" s="716">
        <v>113.95036399999999</v>
      </c>
      <c r="I38" s="716">
        <v>58.406081</v>
      </c>
      <c r="J38" s="716">
        <v>46.496721000000001</v>
      </c>
      <c r="K38" s="716">
        <v>11.90936</v>
      </c>
      <c r="L38" s="716">
        <v>0</v>
      </c>
      <c r="M38" s="716">
        <v>0</v>
      </c>
      <c r="N38" s="716">
        <v>0</v>
      </c>
      <c r="O38" s="716">
        <v>0</v>
      </c>
      <c r="P38" s="716">
        <v>51.0699000117</v>
      </c>
      <c r="Q38" s="716">
        <v>0</v>
      </c>
    </row>
    <row r="39" spans="1:17" s="337" customFormat="1" ht="15.75" customHeight="1">
      <c r="A39" s="353">
        <v>22</v>
      </c>
      <c r="B39" s="511" t="s">
        <v>80</v>
      </c>
      <c r="C39" s="459">
        <f>SUM(C18,C26,C32)</f>
        <v>1474078.2658574996</v>
      </c>
      <c r="D39" s="459">
        <f t="shared" ref="D39:H39" si="0">SUM(D18,D26,D32)</f>
        <v>1379195.8626419893</v>
      </c>
      <c r="E39" s="459">
        <f t="shared" si="0"/>
        <v>75287.821101000009</v>
      </c>
      <c r="F39" s="459">
        <f t="shared" si="0"/>
        <v>17935.580827999998</v>
      </c>
      <c r="G39" s="459">
        <f t="shared" si="0"/>
        <v>84.714169999999996</v>
      </c>
      <c r="H39" s="459">
        <f t="shared" si="0"/>
        <v>17850.866656999999</v>
      </c>
      <c r="I39" s="459">
        <f>SUM(I18,I26,-I32)</f>
        <v>-4301.2044159892812</v>
      </c>
      <c r="J39" s="459">
        <f t="shared" ref="J39:N39" si="1">SUM(J18,J26,-J32)</f>
        <v>-2622.1620349892814</v>
      </c>
      <c r="K39" s="459">
        <f t="shared" si="1"/>
        <v>-1679.0423840000001</v>
      </c>
      <c r="L39" s="459">
        <f t="shared" si="1"/>
        <v>-3623.6848290000003</v>
      </c>
      <c r="M39" s="459">
        <f t="shared" si="1"/>
        <v>-12.193915000000001</v>
      </c>
      <c r="N39" s="459">
        <f t="shared" si="1"/>
        <v>-3611.490914</v>
      </c>
      <c r="O39" s="459">
        <f>SUM(O18,O26,O32)</f>
        <v>0</v>
      </c>
      <c r="P39" s="459">
        <f t="shared" ref="P39:Q39" si="2">SUM(P18,P26,P32)</f>
        <v>1062237.122664093</v>
      </c>
      <c r="Q39" s="459">
        <f t="shared" si="2"/>
        <v>13814.748711</v>
      </c>
    </row>
    <row r="40" spans="1:17" ht="15" customHeight="1">
      <c r="A40" s="417"/>
      <c r="B40" s="417"/>
    </row>
    <row r="41" spans="1:17" ht="15" customHeight="1"/>
    <row r="42" spans="1:17" ht="15" customHeight="1"/>
    <row r="43" spans="1:17" ht="15" customHeight="1"/>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sheetData>
  <mergeCells count="18">
    <mergeCell ref="M14:M17"/>
    <mergeCell ref="N14:N17"/>
    <mergeCell ref="D14:D17"/>
    <mergeCell ref="E14:E17"/>
    <mergeCell ref="G14:G17"/>
    <mergeCell ref="H14:H17"/>
    <mergeCell ref="J14:J17"/>
    <mergeCell ref="K14:K17"/>
    <mergeCell ref="C4:H6"/>
    <mergeCell ref="I4:N6"/>
    <mergeCell ref="P4:Q6"/>
    <mergeCell ref="C7:E13"/>
    <mergeCell ref="F7:H13"/>
    <mergeCell ref="I7:K13"/>
    <mergeCell ref="L7:N13"/>
    <mergeCell ref="O7:O9"/>
    <mergeCell ref="P7:P9"/>
    <mergeCell ref="Q7:Q9"/>
  </mergeCells>
  <hyperlinks>
    <hyperlink ref="S4" location="Index!A1" display="Index" xr:uid="{14C78D7B-4205-4B7F-B4E3-43439E2AB82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7445-0C56-4EEF-95FC-E2DDADB593A5}">
  <sheetPr>
    <tabColor theme="8" tint="-0.249977111117893"/>
  </sheetPr>
  <dimension ref="A1:M25"/>
  <sheetViews>
    <sheetView showGridLines="0" zoomScaleNormal="100" workbookViewId="0"/>
  </sheetViews>
  <sheetFormatPr defaultColWidth="9.26953125" defaultRowHeight="12.5"/>
  <cols>
    <col min="1" max="1" width="5" style="10" customWidth="1"/>
    <col min="2" max="2" width="31" style="10" customWidth="1"/>
    <col min="3" max="3" width="13.7265625" style="10" customWidth="1"/>
    <col min="4" max="4" width="11.453125" style="10" customWidth="1"/>
    <col min="5" max="6" width="13.7265625" style="10" customWidth="1"/>
    <col min="7" max="8" width="15.453125" style="10" customWidth="1"/>
    <col min="9" max="9" width="11.453125" style="10" customWidth="1"/>
    <col min="10" max="10" width="17.7265625" style="10" customWidth="1"/>
    <col min="11" max="11" width="3.1796875" style="10" customWidth="1"/>
    <col min="12" max="16384" width="9.26953125" style="10"/>
  </cols>
  <sheetData>
    <row r="1" spans="1:13" ht="13">
      <c r="A1" s="14" t="s">
        <v>358</v>
      </c>
    </row>
    <row r="2" spans="1:13" s="329" customFormat="1" ht="11.5">
      <c r="B2" s="328"/>
    </row>
    <row r="3" spans="1:13" s="329" customFormat="1" ht="11.5">
      <c r="A3" s="330"/>
      <c r="B3" s="330"/>
      <c r="C3" s="330" t="s">
        <v>45</v>
      </c>
      <c r="D3" s="330" t="s">
        <v>46</v>
      </c>
      <c r="E3" s="330" t="s">
        <v>47</v>
      </c>
      <c r="F3" s="330" t="s">
        <v>85</v>
      </c>
      <c r="G3" s="330" t="s">
        <v>86</v>
      </c>
      <c r="H3" s="330" t="s">
        <v>296</v>
      </c>
      <c r="I3" s="330" t="s">
        <v>262</v>
      </c>
      <c r="J3" s="330" t="s">
        <v>292</v>
      </c>
    </row>
    <row r="4" spans="1:13" s="329" customFormat="1" ht="15.75" customHeight="1">
      <c r="A4" s="315"/>
      <c r="B4" s="315"/>
      <c r="C4" s="804" t="s">
        <v>359</v>
      </c>
      <c r="D4" s="745"/>
      <c r="E4" s="745"/>
      <c r="F4" s="745"/>
      <c r="G4" s="834" t="s">
        <v>360</v>
      </c>
      <c r="H4" s="834"/>
      <c r="I4" s="745" t="s">
        <v>368</v>
      </c>
      <c r="J4" s="745"/>
      <c r="L4" s="90" t="s">
        <v>284</v>
      </c>
    </row>
    <row r="5" spans="1:13" s="329" customFormat="1" ht="15.75" customHeight="1">
      <c r="A5" s="315"/>
      <c r="B5" s="315"/>
      <c r="C5" s="804"/>
      <c r="D5" s="745"/>
      <c r="E5" s="745"/>
      <c r="F5" s="745"/>
      <c r="G5" s="834"/>
      <c r="H5" s="834"/>
      <c r="I5" s="745"/>
      <c r="J5" s="745"/>
      <c r="L5" s="409"/>
    </row>
    <row r="6" spans="1:13" s="329" customFormat="1" ht="15.75" customHeight="1">
      <c r="A6" s="317"/>
      <c r="B6" s="317"/>
      <c r="C6" s="804"/>
      <c r="D6" s="745"/>
      <c r="E6" s="745"/>
      <c r="F6" s="745"/>
      <c r="G6" s="834"/>
      <c r="H6" s="834"/>
      <c r="I6" s="745"/>
      <c r="J6" s="745"/>
    </row>
    <row r="7" spans="1:13" s="329" customFormat="1" ht="15.75" customHeight="1">
      <c r="A7" s="821" t="s">
        <v>942</v>
      </c>
      <c r="B7" s="822"/>
      <c r="C7" s="827" t="s">
        <v>361</v>
      </c>
      <c r="D7" s="831" t="s">
        <v>362</v>
      </c>
      <c r="E7" s="832"/>
      <c r="F7" s="832"/>
      <c r="G7" s="833" t="s">
        <v>363</v>
      </c>
      <c r="H7" s="833" t="s">
        <v>322</v>
      </c>
      <c r="I7" s="452"/>
      <c r="J7" s="790" t="s">
        <v>364</v>
      </c>
    </row>
    <row r="8" spans="1:13" s="329" customFormat="1" ht="15.75" customHeight="1">
      <c r="A8" s="821"/>
      <c r="B8" s="822"/>
      <c r="C8" s="828"/>
      <c r="D8" s="452"/>
      <c r="E8" s="834" t="s">
        <v>365</v>
      </c>
      <c r="F8" s="786" t="s">
        <v>366</v>
      </c>
      <c r="G8" s="833"/>
      <c r="H8" s="833"/>
      <c r="I8" s="452"/>
      <c r="J8" s="804"/>
    </row>
    <row r="9" spans="1:13" s="329" customFormat="1" ht="15.75" customHeight="1">
      <c r="A9" s="821"/>
      <c r="B9" s="822"/>
      <c r="C9" s="828"/>
      <c r="D9" s="452"/>
      <c r="E9" s="834"/>
      <c r="F9" s="786"/>
      <c r="G9" s="833"/>
      <c r="H9" s="833"/>
      <c r="I9" s="452"/>
      <c r="J9" s="804"/>
    </row>
    <row r="10" spans="1:13" s="329" customFormat="1" ht="15.75" customHeight="1">
      <c r="A10" s="821"/>
      <c r="B10" s="822"/>
      <c r="C10" s="828"/>
      <c r="D10" s="452"/>
      <c r="E10" s="834"/>
      <c r="F10" s="786"/>
      <c r="G10" s="833"/>
      <c r="H10" s="833"/>
      <c r="I10" s="452"/>
      <c r="J10" s="804"/>
    </row>
    <row r="11" spans="1:13" s="329" customFormat="1" ht="15.75" customHeight="1">
      <c r="A11" s="823"/>
      <c r="B11" s="824"/>
      <c r="C11" s="829"/>
      <c r="D11" s="835"/>
      <c r="E11" s="834"/>
      <c r="F11" s="786"/>
      <c r="G11" s="833"/>
      <c r="H11" s="833"/>
      <c r="I11" s="837"/>
      <c r="J11" s="804"/>
    </row>
    <row r="12" spans="1:13" s="329" customFormat="1" ht="15.75" customHeight="1">
      <c r="A12" s="825"/>
      <c r="B12" s="826"/>
      <c r="C12" s="830"/>
      <c r="D12" s="836"/>
      <c r="E12" s="834"/>
      <c r="F12" s="786"/>
      <c r="G12" s="833"/>
      <c r="H12" s="833"/>
      <c r="I12" s="838"/>
      <c r="J12" s="791"/>
    </row>
    <row r="13" spans="1:13" s="337" customFormat="1" ht="23">
      <c r="A13" s="460" t="s">
        <v>370</v>
      </c>
      <c r="B13" s="461" t="s">
        <v>369</v>
      </c>
      <c r="C13" s="338">
        <v>0</v>
      </c>
      <c r="D13" s="338">
        <v>0</v>
      </c>
      <c r="E13" s="338">
        <v>0</v>
      </c>
      <c r="F13" s="338">
        <v>0</v>
      </c>
      <c r="G13" s="338">
        <v>0</v>
      </c>
      <c r="H13" s="338">
        <v>0</v>
      </c>
      <c r="I13" s="338">
        <v>0</v>
      </c>
      <c r="J13" s="338">
        <v>0</v>
      </c>
      <c r="M13" s="338"/>
    </row>
    <row r="14" spans="1:13" s="337" customFormat="1" ht="15.75" customHeight="1">
      <c r="A14" s="460" t="s">
        <v>273</v>
      </c>
      <c r="B14" s="411" t="s">
        <v>329</v>
      </c>
      <c r="C14" s="338">
        <v>23938</v>
      </c>
      <c r="D14" s="338">
        <v>6931</v>
      </c>
      <c r="E14" s="338">
        <v>6930.9999980000002</v>
      </c>
      <c r="F14" s="338">
        <v>6930.9999980000002</v>
      </c>
      <c r="G14" s="338">
        <v>-743</v>
      </c>
      <c r="H14" s="338">
        <v>-1479</v>
      </c>
      <c r="I14" s="338">
        <v>26040.399272999999</v>
      </c>
      <c r="J14" s="338">
        <v>5443.761109</v>
      </c>
      <c r="M14" s="338"/>
    </row>
    <row r="15" spans="1:13" s="337" customFormat="1" ht="15.75" customHeight="1">
      <c r="A15" s="462" t="s">
        <v>274</v>
      </c>
      <c r="B15" s="413" t="s">
        <v>330</v>
      </c>
      <c r="C15" s="338">
        <v>0</v>
      </c>
      <c r="D15" s="338">
        <v>0</v>
      </c>
      <c r="E15" s="338">
        <v>0</v>
      </c>
      <c r="F15" s="338">
        <v>0</v>
      </c>
      <c r="G15" s="338">
        <v>0</v>
      </c>
      <c r="H15" s="338">
        <v>0</v>
      </c>
      <c r="I15" s="338">
        <v>0</v>
      </c>
      <c r="J15" s="338">
        <v>0</v>
      </c>
    </row>
    <row r="16" spans="1:13" s="337" customFormat="1" ht="15.75" customHeight="1">
      <c r="A16" s="462" t="s">
        <v>275</v>
      </c>
      <c r="B16" s="413" t="s">
        <v>331</v>
      </c>
      <c r="C16" s="338">
        <v>0</v>
      </c>
      <c r="D16" s="338">
        <v>0</v>
      </c>
      <c r="E16" s="338">
        <v>0</v>
      </c>
      <c r="F16" s="338">
        <v>0</v>
      </c>
      <c r="G16" s="338">
        <v>0</v>
      </c>
      <c r="H16" s="338">
        <v>0</v>
      </c>
      <c r="I16" s="338">
        <v>0</v>
      </c>
      <c r="J16" s="338">
        <v>0</v>
      </c>
    </row>
    <row r="17" spans="1:12" s="337" customFormat="1" ht="15.75" customHeight="1">
      <c r="A17" s="462" t="s">
        <v>276</v>
      </c>
      <c r="B17" s="413" t="s">
        <v>332</v>
      </c>
      <c r="C17" s="338">
        <v>0</v>
      </c>
      <c r="D17" s="338">
        <v>0</v>
      </c>
      <c r="E17" s="338">
        <v>0</v>
      </c>
      <c r="F17" s="338">
        <v>0</v>
      </c>
      <c r="G17" s="338">
        <v>0</v>
      </c>
      <c r="H17" s="338">
        <v>0</v>
      </c>
      <c r="I17" s="338">
        <v>0</v>
      </c>
      <c r="J17" s="338">
        <v>0</v>
      </c>
    </row>
    <row r="18" spans="1:12" s="337" customFormat="1" ht="15.75" customHeight="1">
      <c r="A18" s="462" t="s">
        <v>277</v>
      </c>
      <c r="B18" s="413" t="s">
        <v>333</v>
      </c>
      <c r="C18" s="338">
        <v>989.41481099999999</v>
      </c>
      <c r="D18" s="338">
        <v>72.198856000000006</v>
      </c>
      <c r="E18" s="338">
        <v>72.198856000000006</v>
      </c>
      <c r="F18" s="338">
        <v>72.198856000000006</v>
      </c>
      <c r="G18" s="338">
        <v>-3.6888169999999998</v>
      </c>
      <c r="H18" s="338">
        <v>-4.9992989999999997</v>
      </c>
      <c r="I18" s="338">
        <v>1041.1627470000001</v>
      </c>
      <c r="J18" s="338">
        <v>67.199556999999999</v>
      </c>
    </row>
    <row r="19" spans="1:12" s="337" customFormat="1" ht="15.75" customHeight="1">
      <c r="A19" s="462" t="s">
        <v>278</v>
      </c>
      <c r="B19" s="413" t="s">
        <v>334</v>
      </c>
      <c r="C19" s="338">
        <v>15386.719443</v>
      </c>
      <c r="D19" s="338">
        <v>3876.3357890000002</v>
      </c>
      <c r="E19" s="338">
        <v>3876.3357879999999</v>
      </c>
      <c r="F19" s="338">
        <v>3876.3357879999999</v>
      </c>
      <c r="G19" s="338">
        <v>-637.429078</v>
      </c>
      <c r="H19" s="338">
        <v>-1120.6446470000001</v>
      </c>
      <c r="I19" s="338">
        <v>17503.213123000001</v>
      </c>
      <c r="J19" s="338">
        <v>2755.6911420000001</v>
      </c>
    </row>
    <row r="20" spans="1:12" s="337" customFormat="1" ht="15.75" customHeight="1">
      <c r="A20" s="462" t="s">
        <v>279</v>
      </c>
      <c r="B20" s="413" t="s">
        <v>339</v>
      </c>
      <c r="C20" s="338">
        <v>7561.8657460000004</v>
      </c>
      <c r="D20" s="338">
        <v>2982.4653549999998</v>
      </c>
      <c r="E20" s="338">
        <v>2982.4653539999999</v>
      </c>
      <c r="F20" s="338">
        <v>2982.4653539999999</v>
      </c>
      <c r="G20" s="338">
        <v>-101.882105</v>
      </c>
      <c r="H20" s="338">
        <v>-353.35605399999997</v>
      </c>
      <c r="I20" s="338">
        <v>7496.0234030000001</v>
      </c>
      <c r="J20" s="338">
        <v>2620.87041</v>
      </c>
    </row>
    <row r="21" spans="1:12" s="337" customFormat="1" ht="15.75" customHeight="1">
      <c r="A21" s="460" t="s">
        <v>280</v>
      </c>
      <c r="B21" s="411" t="s">
        <v>337</v>
      </c>
      <c r="C21" s="338">
        <v>0</v>
      </c>
      <c r="D21" s="338">
        <v>0</v>
      </c>
      <c r="E21" s="338">
        <v>0</v>
      </c>
      <c r="F21" s="338">
        <v>0</v>
      </c>
      <c r="G21" s="338">
        <v>0</v>
      </c>
      <c r="H21" s="338">
        <v>0</v>
      </c>
      <c r="I21" s="338">
        <v>0</v>
      </c>
      <c r="J21" s="338">
        <v>0</v>
      </c>
      <c r="K21" s="338"/>
    </row>
    <row r="22" spans="1:12" s="337" customFormat="1" ht="15.75" customHeight="1">
      <c r="A22" s="463" t="s">
        <v>281</v>
      </c>
      <c r="B22" s="464" t="s">
        <v>367</v>
      </c>
      <c r="C22" s="338">
        <v>0</v>
      </c>
      <c r="D22" s="338">
        <v>0</v>
      </c>
      <c r="E22" s="338">
        <v>0</v>
      </c>
      <c r="F22" s="338">
        <v>0</v>
      </c>
      <c r="G22" s="338">
        <v>0</v>
      </c>
      <c r="H22" s="338">
        <v>0</v>
      </c>
      <c r="I22" s="338">
        <v>0</v>
      </c>
      <c r="J22" s="338">
        <v>0</v>
      </c>
    </row>
    <row r="23" spans="1:12" s="337" customFormat="1" ht="15.75" customHeight="1">
      <c r="A23" s="465" t="s">
        <v>282</v>
      </c>
      <c r="B23" s="416" t="s">
        <v>80</v>
      </c>
      <c r="C23" s="459">
        <f>SUM(C13,C14,C21,C22)</f>
        <v>23938</v>
      </c>
      <c r="D23" s="459">
        <f t="shared" ref="D23:J23" si="0">SUM(D13,D14,D21,D22)</f>
        <v>6931</v>
      </c>
      <c r="E23" s="459">
        <f t="shared" si="0"/>
        <v>6930.9999980000002</v>
      </c>
      <c r="F23" s="459">
        <f t="shared" si="0"/>
        <v>6930.9999980000002</v>
      </c>
      <c r="G23" s="459">
        <f t="shared" si="0"/>
        <v>-743</v>
      </c>
      <c r="H23" s="459">
        <f t="shared" si="0"/>
        <v>-1479</v>
      </c>
      <c r="I23" s="459">
        <f t="shared" si="0"/>
        <v>26040.399272999999</v>
      </c>
      <c r="J23" s="459">
        <f t="shared" si="0"/>
        <v>5443.761109</v>
      </c>
    </row>
    <row r="25" spans="1:12">
      <c r="L25" s="26"/>
    </row>
  </sheetData>
  <mergeCells count="13">
    <mergeCell ref="I11:I12"/>
    <mergeCell ref="C4:F6"/>
    <mergeCell ref="G4:H6"/>
    <mergeCell ref="I4:J6"/>
    <mergeCell ref="J7:J12"/>
    <mergeCell ref="A7:B12"/>
    <mergeCell ref="C7:C12"/>
    <mergeCell ref="D7:F7"/>
    <mergeCell ref="G7:G12"/>
    <mergeCell ref="H7:H12"/>
    <mergeCell ref="E8:E12"/>
    <mergeCell ref="F8:F12"/>
    <mergeCell ref="D11:D12"/>
  </mergeCells>
  <hyperlinks>
    <hyperlink ref="L4" location="Index!A1" display="Index" xr:uid="{023E75D6-5A1F-4570-A1BE-6947741184A4}"/>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D8C3-3FA4-4826-B8A2-12E75028A399}">
  <sheetPr>
    <tabColor theme="8" tint="-0.249977111117893"/>
  </sheetPr>
  <dimension ref="A1:E12"/>
  <sheetViews>
    <sheetView showGridLines="0" workbookViewId="0"/>
  </sheetViews>
  <sheetFormatPr defaultColWidth="9.26953125" defaultRowHeight="12.5"/>
  <cols>
    <col min="1" max="1" width="5" style="38" customWidth="1"/>
    <col min="2" max="2" width="77.1796875" style="38" customWidth="1"/>
    <col min="3" max="3" width="21.7265625" style="43" customWidth="1"/>
    <col min="4" max="4" width="3.7265625" style="38" customWidth="1"/>
    <col min="5" max="5" width="8.54296875" style="38" customWidth="1"/>
    <col min="6" max="16384" width="9.26953125" style="38"/>
  </cols>
  <sheetData>
    <row r="1" spans="1:5" ht="15" customHeight="1">
      <c r="A1" s="14" t="s">
        <v>884</v>
      </c>
      <c r="C1" s="27"/>
    </row>
    <row r="2" spans="1:5" s="466" customFormat="1" ht="15.75" customHeight="1">
      <c r="A2" s="329" t="s">
        <v>873</v>
      </c>
      <c r="B2" s="328"/>
      <c r="C2" s="330"/>
    </row>
    <row r="3" spans="1:5" s="466" customFormat="1" ht="15.75" customHeight="1">
      <c r="B3" s="329"/>
      <c r="C3" s="330" t="s">
        <v>45</v>
      </c>
    </row>
    <row r="4" spans="1:5" s="466" customFormat="1" ht="15.75" customHeight="1">
      <c r="A4" s="315"/>
      <c r="B4" s="315"/>
      <c r="C4" s="839" t="s">
        <v>885</v>
      </c>
      <c r="E4" s="90" t="s">
        <v>284</v>
      </c>
    </row>
    <row r="5" spans="1:5" s="329" customFormat="1" ht="15.75" customHeight="1">
      <c r="A5" s="313" t="s">
        <v>942</v>
      </c>
      <c r="B5" s="313"/>
      <c r="C5" s="752"/>
    </row>
    <row r="6" spans="1:5" s="337" customFormat="1" ht="15.75" customHeight="1">
      <c r="A6" s="460" t="s">
        <v>273</v>
      </c>
      <c r="B6" s="467" t="s">
        <v>886</v>
      </c>
      <c r="C6" s="468"/>
    </row>
    <row r="7" spans="1:5" s="337" customFormat="1" ht="15.75" customHeight="1">
      <c r="A7" s="460" t="s">
        <v>274</v>
      </c>
      <c r="B7" s="467" t="s">
        <v>887</v>
      </c>
      <c r="C7" s="468"/>
    </row>
    <row r="8" spans="1:5">
      <c r="B8" s="10"/>
      <c r="C8" s="30"/>
    </row>
    <row r="9" spans="1:5">
      <c r="B9" s="10"/>
      <c r="C9" s="30"/>
    </row>
    <row r="10" spans="1:5">
      <c r="B10" s="10"/>
      <c r="C10" s="30"/>
    </row>
    <row r="11" spans="1:5">
      <c r="B11" s="10"/>
      <c r="C11" s="30"/>
    </row>
    <row r="12" spans="1:5">
      <c r="B12" s="10"/>
      <c r="C12" s="30"/>
    </row>
  </sheetData>
  <mergeCells count="1">
    <mergeCell ref="C4:C5"/>
  </mergeCells>
  <hyperlinks>
    <hyperlink ref="E4" location="Index!A1" display="Index" xr:uid="{C0FAD2C4-85AA-4B1C-A9FB-7DAF986BDD33}"/>
  </hyperlinks>
  <pageMargins left="0.7" right="0.7" top="0.75" bottom="0.75" header="0.3" footer="0.3"/>
  <pageSetup paperSize="9" orientation="portrait" r:id="rId1"/>
  <ignoredErrors>
    <ignoredError sqref="A6:A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249977111117893"/>
  </sheetPr>
  <dimension ref="A1:E12"/>
  <sheetViews>
    <sheetView showGridLines="0" workbookViewId="0"/>
  </sheetViews>
  <sheetFormatPr defaultColWidth="9.1796875" defaultRowHeight="14.5"/>
  <cols>
    <col min="1" max="1" width="5" customWidth="1"/>
    <col min="2" max="2" width="49" customWidth="1"/>
    <col min="3" max="3" width="14.26953125" customWidth="1"/>
    <col min="4" max="4" width="4" customWidth="1"/>
    <col min="5" max="5" width="8.54296875" customWidth="1"/>
  </cols>
  <sheetData>
    <row r="1" spans="1:5" ht="15" customHeight="1">
      <c r="A1" s="14" t="s">
        <v>692</v>
      </c>
      <c r="C1" s="32"/>
    </row>
    <row r="2" spans="1:5" s="384" customFormat="1" ht="15.75" customHeight="1">
      <c r="A2" s="328"/>
      <c r="C2" s="329"/>
    </row>
    <row r="3" spans="1:5" s="384" customFormat="1" ht="15.75" customHeight="1">
      <c r="B3" s="329"/>
      <c r="C3" s="330" t="s">
        <v>45</v>
      </c>
    </row>
    <row r="4" spans="1:5" s="384" customFormat="1" ht="15.75" customHeight="1">
      <c r="A4" s="840" t="s">
        <v>942</v>
      </c>
      <c r="B4" s="840"/>
      <c r="C4" s="743" t="s">
        <v>548</v>
      </c>
      <c r="E4" s="90" t="s">
        <v>284</v>
      </c>
    </row>
    <row r="5" spans="1:5" s="384" customFormat="1" ht="15.75" customHeight="1">
      <c r="A5" s="840"/>
      <c r="B5" s="840"/>
      <c r="C5" s="743"/>
      <c r="E5" s="385"/>
    </row>
    <row r="6" spans="1:5" s="384" customFormat="1" ht="15.75" customHeight="1">
      <c r="A6" s="840"/>
      <c r="B6" s="840"/>
      <c r="C6" s="744"/>
      <c r="E6" s="385"/>
    </row>
    <row r="7" spans="1:5" s="422" customFormat="1" ht="15.75" customHeight="1">
      <c r="A7" s="463" t="s">
        <v>273</v>
      </c>
      <c r="B7" s="469" t="s">
        <v>688</v>
      </c>
      <c r="C7" s="470">
        <v>12902</v>
      </c>
    </row>
    <row r="8" spans="1:5" s="422" customFormat="1" ht="15.75" customHeight="1">
      <c r="A8" s="460" t="s">
        <v>274</v>
      </c>
      <c r="B8" s="340" t="s">
        <v>689</v>
      </c>
      <c r="C8" s="338">
        <v>7309</v>
      </c>
    </row>
    <row r="9" spans="1:5" s="422" customFormat="1" ht="15.75" customHeight="1">
      <c r="A9" s="460" t="s">
        <v>275</v>
      </c>
      <c r="B9" s="340" t="s">
        <v>690</v>
      </c>
      <c r="C9" s="471">
        <v>-2679</v>
      </c>
    </row>
    <row r="10" spans="1:5" s="422" customFormat="1" ht="15.75" customHeight="1">
      <c r="A10" s="460" t="s">
        <v>276</v>
      </c>
      <c r="B10" s="340" t="s">
        <v>693</v>
      </c>
      <c r="C10" s="338">
        <v>-364</v>
      </c>
    </row>
    <row r="11" spans="1:5" s="422" customFormat="1" ht="15.75" customHeight="1">
      <c r="A11" s="463" t="s">
        <v>277</v>
      </c>
      <c r="B11" s="472" t="s">
        <v>694</v>
      </c>
      <c r="C11" s="415">
        <v>-2315</v>
      </c>
    </row>
    <row r="12" spans="1:5" s="422" customFormat="1" ht="15.75" customHeight="1">
      <c r="A12" s="473" t="s">
        <v>278</v>
      </c>
      <c r="B12" s="474" t="s">
        <v>691</v>
      </c>
      <c r="C12" s="475">
        <v>17532</v>
      </c>
    </row>
  </sheetData>
  <mergeCells count="2">
    <mergeCell ref="A4:B6"/>
    <mergeCell ref="C4:C6"/>
  </mergeCells>
  <phoneticPr fontId="80" type="noConversion"/>
  <hyperlinks>
    <hyperlink ref="E4" location="Index!A1" display="Index" xr:uid="{F8A0C0AF-0D61-466C-8AD3-549A95898CBA}"/>
  </hyperlinks>
  <pageMargins left="0.7" right="0.7" top="0.75" bottom="0.75" header="0.3" footer="0.3"/>
  <pageSetup paperSize="9" orientation="portrait" r:id="rId1"/>
  <ignoredErrors>
    <ignoredError sqref="A7:A1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358E-6EF2-400F-8DB9-C8DC7E408B90}">
  <sheetPr>
    <tabColor theme="8" tint="-0.249977111117893"/>
  </sheetPr>
  <dimension ref="A1:F20"/>
  <sheetViews>
    <sheetView showGridLines="0" workbookViewId="0"/>
  </sheetViews>
  <sheetFormatPr defaultColWidth="9.26953125" defaultRowHeight="14.5"/>
  <cols>
    <col min="1" max="1" width="5" customWidth="1"/>
    <col min="2" max="2" width="73.7265625" customWidth="1"/>
    <col min="3" max="4" width="14.26953125" customWidth="1"/>
    <col min="5" max="5" width="5.1796875" customWidth="1"/>
    <col min="6" max="6" width="8.54296875" customWidth="1"/>
  </cols>
  <sheetData>
    <row r="1" spans="1:6" ht="15" customHeight="1">
      <c r="A1" s="71" t="s">
        <v>872</v>
      </c>
      <c r="C1" s="32"/>
      <c r="D1" s="32"/>
    </row>
    <row r="2" spans="1:6" s="384" customFormat="1" ht="15" customHeight="1">
      <c r="A2" s="329" t="s">
        <v>873</v>
      </c>
      <c r="C2" s="329"/>
      <c r="D2" s="329"/>
    </row>
    <row r="3" spans="1:6" s="384" customFormat="1" ht="15" customHeight="1">
      <c r="B3" s="329"/>
      <c r="C3" s="330" t="s">
        <v>45</v>
      </c>
      <c r="D3" s="330" t="s">
        <v>46</v>
      </c>
    </row>
    <row r="4" spans="1:6" s="384" customFormat="1" ht="15" customHeight="1">
      <c r="A4" s="840" t="s">
        <v>942</v>
      </c>
      <c r="B4" s="840"/>
      <c r="C4" s="743" t="s">
        <v>548</v>
      </c>
      <c r="D4" s="743" t="s">
        <v>874</v>
      </c>
      <c r="F4" s="90" t="s">
        <v>284</v>
      </c>
    </row>
    <row r="5" spans="1:6" s="384" customFormat="1" ht="15" customHeight="1">
      <c r="A5" s="840"/>
      <c r="B5" s="840"/>
      <c r="C5" s="743"/>
      <c r="D5" s="743"/>
      <c r="F5" s="385"/>
    </row>
    <row r="6" spans="1:6" s="384" customFormat="1" ht="15" customHeight="1">
      <c r="A6" s="840"/>
      <c r="B6" s="840"/>
      <c r="C6" s="744"/>
      <c r="D6" s="744"/>
      <c r="F6" s="385"/>
    </row>
    <row r="7" spans="1:6" s="422" customFormat="1" ht="15.75" customHeight="1">
      <c r="A7" s="478" t="s">
        <v>273</v>
      </c>
      <c r="B7" s="469" t="s">
        <v>688</v>
      </c>
      <c r="C7" s="470"/>
      <c r="D7" s="479"/>
    </row>
    <row r="8" spans="1:6" s="422" customFormat="1" ht="15.75" customHeight="1">
      <c r="A8" s="460" t="s">
        <v>274</v>
      </c>
      <c r="B8" s="340" t="s">
        <v>689</v>
      </c>
      <c r="C8" s="476"/>
      <c r="D8" s="477"/>
    </row>
    <row r="9" spans="1:6" s="422" customFormat="1" ht="15.75" customHeight="1">
      <c r="A9" s="460" t="s">
        <v>275</v>
      </c>
      <c r="B9" s="340" t="s">
        <v>690</v>
      </c>
      <c r="C9" s="471"/>
      <c r="D9" s="477"/>
    </row>
    <row r="10" spans="1:6" s="422" customFormat="1" ht="15.75" customHeight="1">
      <c r="A10" s="460" t="s">
        <v>276</v>
      </c>
      <c r="B10" s="340" t="s">
        <v>875</v>
      </c>
      <c r="C10" s="476"/>
      <c r="D10" s="477"/>
    </row>
    <row r="11" spans="1:6" s="422" customFormat="1" ht="15.75" customHeight="1">
      <c r="A11" s="460" t="s">
        <v>277</v>
      </c>
      <c r="B11" s="340" t="s">
        <v>876</v>
      </c>
      <c r="C11" s="338"/>
      <c r="D11" s="477"/>
    </row>
    <row r="12" spans="1:6" s="422" customFormat="1" ht="15.75" customHeight="1">
      <c r="A12" s="460" t="s">
        <v>278</v>
      </c>
      <c r="B12" s="340" t="s">
        <v>877</v>
      </c>
      <c r="C12" s="338"/>
      <c r="D12" s="338"/>
    </row>
    <row r="13" spans="1:6" s="422" customFormat="1" ht="15.75" customHeight="1">
      <c r="A13" s="460" t="s">
        <v>279</v>
      </c>
      <c r="B13" s="340" t="s">
        <v>878</v>
      </c>
      <c r="C13" s="338"/>
      <c r="D13" s="338"/>
    </row>
    <row r="14" spans="1:6" s="422" customFormat="1" ht="15.75" customHeight="1">
      <c r="A14" s="460" t="s">
        <v>280</v>
      </c>
      <c r="B14" s="340" t="s">
        <v>879</v>
      </c>
      <c r="C14" s="338"/>
      <c r="D14" s="338"/>
    </row>
    <row r="15" spans="1:6" s="422" customFormat="1" ht="15.75" customHeight="1">
      <c r="A15" s="460" t="s">
        <v>281</v>
      </c>
      <c r="B15" s="340" t="s">
        <v>880</v>
      </c>
      <c r="C15" s="338"/>
      <c r="D15" s="338"/>
    </row>
    <row r="16" spans="1:6" s="422" customFormat="1" ht="15.75" customHeight="1">
      <c r="A16" s="460" t="s">
        <v>282</v>
      </c>
      <c r="B16" s="340" t="s">
        <v>881</v>
      </c>
      <c r="C16" s="338"/>
      <c r="D16" s="477"/>
    </row>
    <row r="17" spans="1:4" s="422" customFormat="1" ht="15.75" customHeight="1">
      <c r="A17" s="460" t="s">
        <v>695</v>
      </c>
      <c r="B17" s="340" t="s">
        <v>882</v>
      </c>
      <c r="C17" s="338"/>
      <c r="D17" s="477"/>
    </row>
    <row r="18" spans="1:4" s="422" customFormat="1" ht="15.75" customHeight="1">
      <c r="A18" s="463" t="s">
        <v>696</v>
      </c>
      <c r="B18" s="472" t="s">
        <v>883</v>
      </c>
      <c r="C18" s="338"/>
      <c r="D18" s="477"/>
    </row>
    <row r="19" spans="1:4" s="422" customFormat="1" ht="15.75" customHeight="1">
      <c r="A19" s="484" t="s">
        <v>697</v>
      </c>
      <c r="B19" s="482" t="s">
        <v>691</v>
      </c>
      <c r="C19" s="475"/>
      <c r="D19" s="480"/>
    </row>
    <row r="20" spans="1:4" ht="15.5">
      <c r="A20" s="485"/>
      <c r="B20" s="483"/>
      <c r="C20" s="73"/>
      <c r="D20" s="481"/>
    </row>
  </sheetData>
  <mergeCells count="3">
    <mergeCell ref="A4:B6"/>
    <mergeCell ref="C4:C6"/>
    <mergeCell ref="D4:D6"/>
  </mergeCells>
  <hyperlinks>
    <hyperlink ref="F4" location="Index!A1" display="Index" xr:uid="{D093228E-3D62-4827-B0B4-9A97E6A34EB3}"/>
  </hyperlinks>
  <pageMargins left="0.7" right="0.7" top="0.75" bottom="0.75" header="0.3" footer="0.3"/>
  <pageSetup paperSize="9" orientation="portrait" r:id="rId1"/>
  <ignoredErrors>
    <ignoredError sqref="A7:XFD19"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249977111117893"/>
  </sheetPr>
  <dimension ref="A1:L18"/>
  <sheetViews>
    <sheetView showGridLines="0" workbookViewId="0"/>
  </sheetViews>
  <sheetFormatPr defaultColWidth="9.26953125" defaultRowHeight="15.75" customHeight="1"/>
  <cols>
    <col min="1" max="1" width="5" style="38" customWidth="1"/>
    <col min="2" max="2" width="54.26953125" style="38" customWidth="1"/>
    <col min="3" max="4" width="16.26953125" style="43" customWidth="1"/>
    <col min="5" max="7" width="13.26953125" style="38" customWidth="1"/>
    <col min="8" max="9" width="13.7265625" style="38" customWidth="1"/>
    <col min="10" max="10" width="13" style="38" customWidth="1"/>
    <col min="11" max="11" width="3.7265625" style="38" customWidth="1"/>
    <col min="12" max="12" width="8.54296875" style="38" customWidth="1"/>
    <col min="13" max="16384" width="9.26953125" style="38"/>
  </cols>
  <sheetData>
    <row r="1" spans="1:12" ht="15.75" customHeight="1">
      <c r="A1" s="14" t="s">
        <v>760</v>
      </c>
      <c r="C1" s="27"/>
      <c r="D1" s="27"/>
      <c r="E1" s="10"/>
      <c r="F1" s="10"/>
      <c r="G1" s="10"/>
    </row>
    <row r="2" spans="1:12" s="48" customFormat="1" ht="15" customHeight="1">
      <c r="B2" s="72"/>
      <c r="C2" s="292"/>
      <c r="D2" s="292"/>
      <c r="E2" s="72"/>
      <c r="F2" s="72"/>
      <c r="G2" s="72"/>
    </row>
    <row r="3" spans="1:12" s="48" customFormat="1" ht="15" customHeight="1">
      <c r="B3" s="72"/>
      <c r="C3" s="292" t="s">
        <v>45</v>
      </c>
      <c r="D3" s="292" t="s">
        <v>46</v>
      </c>
      <c r="E3" s="292" t="s">
        <v>47</v>
      </c>
      <c r="F3" s="292" t="s">
        <v>85</v>
      </c>
      <c r="G3" s="292" t="s">
        <v>86</v>
      </c>
      <c r="H3" s="486" t="s">
        <v>296</v>
      </c>
      <c r="I3" s="486" t="s">
        <v>262</v>
      </c>
      <c r="J3" s="486" t="s">
        <v>292</v>
      </c>
    </row>
    <row r="4" spans="1:12" s="48" customFormat="1" ht="15" customHeight="1">
      <c r="A4" s="366"/>
      <c r="B4" s="366"/>
      <c r="C4" s="733" t="s">
        <v>439</v>
      </c>
      <c r="D4" s="733" t="s">
        <v>440</v>
      </c>
      <c r="E4" s="733" t="s">
        <v>441</v>
      </c>
      <c r="F4" s="733" t="s">
        <v>442</v>
      </c>
      <c r="G4" s="733" t="s">
        <v>443</v>
      </c>
      <c r="H4" s="733" t="s">
        <v>455</v>
      </c>
      <c r="I4" s="366"/>
      <c r="J4" s="366"/>
      <c r="L4" s="90" t="s">
        <v>284</v>
      </c>
    </row>
    <row r="5" spans="1:12" s="48" customFormat="1" ht="15" customHeight="1">
      <c r="A5" s="366"/>
      <c r="B5" s="366"/>
      <c r="C5" s="733"/>
      <c r="D5" s="733"/>
      <c r="E5" s="733"/>
      <c r="F5" s="733"/>
      <c r="G5" s="733"/>
      <c r="H5" s="733"/>
      <c r="I5" s="366"/>
      <c r="J5" s="366"/>
      <c r="L5" s="487"/>
    </row>
    <row r="6" spans="1:12" s="48" customFormat="1" ht="15" customHeight="1">
      <c r="A6" s="366"/>
      <c r="B6" s="366"/>
      <c r="C6" s="733"/>
      <c r="D6" s="733"/>
      <c r="E6" s="733"/>
      <c r="F6" s="733"/>
      <c r="G6" s="733"/>
      <c r="H6" s="733"/>
      <c r="I6" s="366"/>
      <c r="J6" s="366"/>
      <c r="L6" s="487"/>
    </row>
    <row r="7" spans="1:12" s="48" customFormat="1" ht="15" customHeight="1">
      <c r="A7" s="841" t="s">
        <v>942</v>
      </c>
      <c r="B7" s="841"/>
      <c r="C7" s="739"/>
      <c r="D7" s="739"/>
      <c r="E7" s="739"/>
      <c r="F7" s="739"/>
      <c r="G7" s="739"/>
      <c r="H7" s="739" t="s">
        <v>434</v>
      </c>
      <c r="I7" s="236" t="s">
        <v>404</v>
      </c>
      <c r="J7" s="236" t="s">
        <v>83</v>
      </c>
    </row>
    <row r="8" spans="1:12" s="55" customFormat="1" ht="15.75" customHeight="1">
      <c r="A8" s="180" t="s">
        <v>444</v>
      </c>
      <c r="B8" s="488" t="s">
        <v>446</v>
      </c>
      <c r="C8" s="489"/>
      <c r="D8" s="489"/>
      <c r="E8" s="490"/>
      <c r="F8" s="657"/>
      <c r="G8" s="489"/>
      <c r="H8" s="489"/>
      <c r="I8" s="489"/>
      <c r="J8" s="489"/>
      <c r="K8" s="491"/>
    </row>
    <row r="9" spans="1:12" s="55" customFormat="1" ht="15.75" customHeight="1">
      <c r="A9" s="180" t="s">
        <v>445</v>
      </c>
      <c r="B9" s="488" t="s">
        <v>447</v>
      </c>
      <c r="C9" s="489"/>
      <c r="D9" s="489"/>
      <c r="E9" s="490"/>
      <c r="F9" s="657"/>
      <c r="G9" s="489"/>
      <c r="H9" s="489"/>
      <c r="I9" s="489"/>
      <c r="J9" s="489"/>
      <c r="K9" s="491"/>
    </row>
    <row r="10" spans="1:12" s="55" customFormat="1" ht="15.75" customHeight="1">
      <c r="A10" s="180">
        <v>1</v>
      </c>
      <c r="B10" s="488" t="s">
        <v>448</v>
      </c>
      <c r="C10" s="489">
        <v>5077</v>
      </c>
      <c r="D10" s="489">
        <v>9910</v>
      </c>
      <c r="E10" s="490"/>
      <c r="F10" s="657">
        <v>1.4</v>
      </c>
      <c r="G10" s="489">
        <v>23758</v>
      </c>
      <c r="H10" s="489">
        <v>20983</v>
      </c>
      <c r="I10" s="489">
        <v>20983</v>
      </c>
      <c r="J10" s="489">
        <v>13315</v>
      </c>
      <c r="K10" s="491"/>
    </row>
    <row r="11" spans="1:12" s="55" customFormat="1" ht="15.75" customHeight="1">
      <c r="A11" s="180">
        <v>2</v>
      </c>
      <c r="B11" s="488" t="s">
        <v>435</v>
      </c>
      <c r="C11" s="490"/>
      <c r="D11" s="490"/>
      <c r="E11" s="492"/>
      <c r="F11" s="492"/>
      <c r="G11" s="492"/>
      <c r="H11" s="492"/>
      <c r="I11" s="492"/>
      <c r="J11" s="492"/>
      <c r="K11" s="491"/>
    </row>
    <row r="12" spans="1:12" s="55" customFormat="1" ht="15.75" customHeight="1">
      <c r="A12" s="180" t="s">
        <v>449</v>
      </c>
      <c r="B12" s="55" t="s">
        <v>450</v>
      </c>
      <c r="C12" s="490"/>
      <c r="D12" s="490"/>
      <c r="E12" s="489"/>
      <c r="F12" s="490"/>
      <c r="G12" s="489"/>
      <c r="H12" s="489"/>
      <c r="I12" s="489"/>
      <c r="J12" s="489"/>
      <c r="K12" s="491"/>
    </row>
    <row r="13" spans="1:12" s="55" customFormat="1" ht="15.75" customHeight="1">
      <c r="A13" s="180" t="s">
        <v>452</v>
      </c>
      <c r="B13" s="177" t="s">
        <v>451</v>
      </c>
      <c r="C13" s="490"/>
      <c r="D13" s="490"/>
      <c r="E13" s="489"/>
      <c r="F13" s="490"/>
      <c r="G13" s="489"/>
      <c r="H13" s="489"/>
      <c r="I13" s="489"/>
      <c r="J13" s="489"/>
      <c r="K13" s="491"/>
    </row>
    <row r="14" spans="1:12" s="55" customFormat="1" ht="15.75" customHeight="1">
      <c r="A14" s="180" t="s">
        <v>453</v>
      </c>
      <c r="B14" s="55" t="s">
        <v>454</v>
      </c>
      <c r="C14" s="490"/>
      <c r="D14" s="490"/>
      <c r="E14" s="489"/>
      <c r="F14" s="490"/>
      <c r="G14" s="489"/>
      <c r="H14" s="489"/>
      <c r="I14" s="489"/>
      <c r="J14" s="489"/>
      <c r="K14" s="491"/>
    </row>
    <row r="15" spans="1:12" s="55" customFormat="1" ht="15.75" customHeight="1">
      <c r="A15" s="180">
        <v>3</v>
      </c>
      <c r="B15" s="55" t="s">
        <v>436</v>
      </c>
      <c r="C15" s="490"/>
      <c r="D15" s="490"/>
      <c r="E15" s="490"/>
      <c r="F15" s="490"/>
      <c r="G15" s="492"/>
      <c r="H15" s="489"/>
      <c r="I15" s="489"/>
      <c r="J15" s="489"/>
      <c r="K15" s="491"/>
    </row>
    <row r="16" spans="1:12" s="55" customFormat="1" ht="15.75" customHeight="1">
      <c r="A16" s="180">
        <v>4</v>
      </c>
      <c r="B16" s="55" t="s">
        <v>437</v>
      </c>
      <c r="C16" s="490"/>
      <c r="D16" s="490"/>
      <c r="E16" s="490"/>
      <c r="F16" s="490"/>
      <c r="G16" s="489">
        <v>28903</v>
      </c>
      <c r="H16" s="489">
        <v>5217</v>
      </c>
      <c r="I16" s="489">
        <v>5217</v>
      </c>
      <c r="J16" s="489">
        <v>2609</v>
      </c>
      <c r="K16" s="491"/>
    </row>
    <row r="17" spans="1:10" s="488" customFormat="1" ht="15.75" customHeight="1">
      <c r="A17" s="493">
        <v>5</v>
      </c>
      <c r="B17" s="494" t="s">
        <v>438</v>
      </c>
      <c r="C17" s="495"/>
      <c r="D17" s="495"/>
      <c r="E17" s="495"/>
      <c r="F17" s="495"/>
      <c r="G17" s="496"/>
      <c r="H17" s="496"/>
      <c r="I17" s="496"/>
      <c r="J17" s="496"/>
    </row>
    <row r="18" spans="1:10" s="488" customFormat="1" ht="15.75" customHeight="1">
      <c r="A18" s="497">
        <v>6</v>
      </c>
      <c r="B18" s="223" t="s">
        <v>80</v>
      </c>
      <c r="C18" s="498"/>
      <c r="D18" s="498"/>
      <c r="E18" s="498"/>
      <c r="F18" s="498"/>
      <c r="G18" s="499">
        <v>52661</v>
      </c>
      <c r="H18" s="499">
        <v>26200</v>
      </c>
      <c r="I18" s="499">
        <v>26200</v>
      </c>
      <c r="J18" s="499">
        <v>15924</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249977111117893"/>
  </sheetPr>
  <dimension ref="A1:F17"/>
  <sheetViews>
    <sheetView showGridLines="0" workbookViewId="0"/>
  </sheetViews>
  <sheetFormatPr defaultColWidth="9.26953125" defaultRowHeight="15.75" customHeight="1"/>
  <cols>
    <col min="1" max="1" width="5" style="38" customWidth="1"/>
    <col min="2" max="2" width="69.7265625" style="38" customWidth="1"/>
    <col min="3" max="3" width="16.453125" style="43" customWidth="1"/>
    <col min="4" max="4" width="13.54296875" style="38" customWidth="1"/>
    <col min="5" max="5" width="3.26953125" style="38" customWidth="1"/>
    <col min="6" max="6" width="8.54296875" style="38" customWidth="1"/>
    <col min="7" max="16384" width="9.26953125" style="38"/>
  </cols>
  <sheetData>
    <row r="1" spans="1:6" ht="15.75" customHeight="1">
      <c r="A1" s="14" t="s">
        <v>406</v>
      </c>
      <c r="C1" s="27"/>
      <c r="D1" s="10"/>
    </row>
    <row r="2" spans="1:6" s="466" customFormat="1" ht="15.75" customHeight="1">
      <c r="B2" s="328"/>
      <c r="C2" s="330"/>
      <c r="D2" s="329"/>
    </row>
    <row r="3" spans="1:6" s="466" customFormat="1" ht="15.75" customHeight="1">
      <c r="B3" s="329"/>
      <c r="C3" s="330" t="s">
        <v>45</v>
      </c>
      <c r="D3" s="330" t="s">
        <v>46</v>
      </c>
    </row>
    <row r="4" spans="1:6" s="466" customFormat="1" ht="15.75" customHeight="1">
      <c r="A4" s="315"/>
      <c r="B4" s="315"/>
      <c r="C4" s="842" t="s">
        <v>404</v>
      </c>
      <c r="D4" s="753" t="s">
        <v>83</v>
      </c>
      <c r="F4" s="90" t="s">
        <v>284</v>
      </c>
    </row>
    <row r="5" spans="1:6" s="329" customFormat="1" ht="15.75" customHeight="1">
      <c r="A5" s="313" t="s">
        <v>942</v>
      </c>
      <c r="B5" s="313"/>
      <c r="C5" s="843"/>
      <c r="D5" s="844"/>
    </row>
    <row r="6" spans="1:6" s="337" customFormat="1" ht="15.75" customHeight="1">
      <c r="A6" s="335">
        <v>1</v>
      </c>
      <c r="B6" s="467" t="s">
        <v>407</v>
      </c>
      <c r="C6" s="468"/>
      <c r="D6" s="336"/>
    </row>
    <row r="7" spans="1:6" s="337" customFormat="1" ht="15.75" customHeight="1">
      <c r="A7" s="335">
        <v>2</v>
      </c>
      <c r="B7" s="467" t="s">
        <v>408</v>
      </c>
      <c r="C7" s="421"/>
      <c r="D7" s="336"/>
    </row>
    <row r="8" spans="1:6" s="337" customFormat="1" ht="15.75" customHeight="1">
      <c r="A8" s="335">
        <v>3</v>
      </c>
      <c r="B8" s="467" t="s">
        <v>409</v>
      </c>
      <c r="C8" s="421"/>
      <c r="D8" s="336"/>
    </row>
    <row r="9" spans="1:6" s="337" customFormat="1" ht="15.75" customHeight="1">
      <c r="A9" s="335">
        <v>4</v>
      </c>
      <c r="B9" s="467" t="s">
        <v>410</v>
      </c>
      <c r="C9" s="468">
        <v>11639.43295431638</v>
      </c>
      <c r="D9" s="468">
        <v>3708.552922790208</v>
      </c>
    </row>
    <row r="10" spans="1:6" s="337" customFormat="1" ht="15.75" customHeight="1">
      <c r="A10" s="347" t="s">
        <v>405</v>
      </c>
      <c r="B10" s="500" t="s">
        <v>411</v>
      </c>
      <c r="C10" s="501"/>
      <c r="D10" s="348"/>
    </row>
    <row r="11" spans="1:6" s="337" customFormat="1" ht="15.75" customHeight="1">
      <c r="A11" s="502">
        <v>5</v>
      </c>
      <c r="B11" s="503" t="s">
        <v>412</v>
      </c>
      <c r="C11" s="351">
        <v>11639.43295431638</v>
      </c>
      <c r="D11" s="351">
        <v>3708.552922790208</v>
      </c>
    </row>
    <row r="12" spans="1:6" s="10" customFormat="1" ht="15.75" customHeight="1">
      <c r="C12" s="30"/>
      <c r="D12" s="30"/>
    </row>
    <row r="13" spans="1:6" ht="15.75" customHeight="1">
      <c r="B13" s="10"/>
      <c r="C13" s="30"/>
      <c r="D13" s="30"/>
    </row>
    <row r="14" spans="1:6" ht="15.75" customHeight="1">
      <c r="B14" s="10"/>
      <c r="C14" s="30"/>
      <c r="D14" s="30"/>
    </row>
    <row r="15" spans="1:6" ht="15.75" customHeight="1">
      <c r="B15" s="10"/>
      <c r="C15" s="30"/>
      <c r="D15" s="30"/>
    </row>
    <row r="16" spans="1:6" ht="15.75" customHeight="1">
      <c r="B16" s="10"/>
      <c r="C16" s="30"/>
      <c r="D16" s="30"/>
    </row>
    <row r="17" spans="2:4" ht="15.75" customHeight="1">
      <c r="B17" s="10"/>
      <c r="C17" s="30"/>
      <c r="D17" s="30"/>
    </row>
  </sheetData>
  <mergeCells count="2">
    <mergeCell ref="C4:C5"/>
    <mergeCell ref="D4:D5"/>
  </mergeCells>
  <hyperlinks>
    <hyperlink ref="F4" location="Index!A1" display="Index" xr:uid="{00000000-0004-0000-19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H49"/>
  <sheetViews>
    <sheetView showGridLines="0" workbookViewId="0"/>
  </sheetViews>
  <sheetFormatPr defaultColWidth="8.81640625" defaultRowHeight="12"/>
  <cols>
    <col min="1" max="1" width="7.81640625" style="67" customWidth="1"/>
    <col min="2" max="2" width="61" style="89" customWidth="1"/>
    <col min="3" max="4" width="14.1796875" style="89" customWidth="1"/>
    <col min="5" max="5" width="2.26953125" style="89" customWidth="1"/>
    <col min="6" max="6" width="14.1796875" style="89" customWidth="1"/>
    <col min="7" max="7" width="3.81640625" style="89" customWidth="1"/>
    <col min="8" max="16384" width="8.81640625" style="89"/>
  </cols>
  <sheetData>
    <row r="1" spans="1:8" ht="15.75" customHeight="1">
      <c r="A1" s="614" t="s">
        <v>82</v>
      </c>
      <c r="B1" s="91"/>
      <c r="C1" s="91"/>
      <c r="D1" s="91"/>
      <c r="E1" s="91"/>
      <c r="F1" s="91"/>
    </row>
    <row r="2" spans="1:8" ht="15.75" customHeight="1">
      <c r="A2" s="92"/>
      <c r="B2" s="91"/>
      <c r="C2" s="91"/>
      <c r="D2" s="91"/>
      <c r="E2" s="91"/>
      <c r="F2" s="91"/>
    </row>
    <row r="3" spans="1:8" ht="15.75" customHeight="1">
      <c r="A3" s="92"/>
      <c r="B3" s="91"/>
      <c r="C3" s="93" t="s">
        <v>45</v>
      </c>
      <c r="D3" s="93" t="s">
        <v>46</v>
      </c>
      <c r="E3" s="93"/>
      <c r="F3" s="93" t="s">
        <v>47</v>
      </c>
    </row>
    <row r="4" spans="1:8" ht="22.5" customHeight="1">
      <c r="A4" s="199"/>
      <c r="B4" s="196"/>
      <c r="C4" s="728" t="s">
        <v>43</v>
      </c>
      <c r="D4" s="728"/>
      <c r="E4" s="523"/>
      <c r="F4" s="726" t="s">
        <v>44</v>
      </c>
      <c r="H4" s="94" t="s">
        <v>284</v>
      </c>
    </row>
    <row r="5" spans="1:8" ht="22.5" customHeight="1">
      <c r="A5" s="199"/>
      <c r="B5" s="196"/>
      <c r="C5" s="729"/>
      <c r="D5" s="729"/>
      <c r="E5" s="523"/>
      <c r="F5" s="727" t="s">
        <v>47</v>
      </c>
    </row>
    <row r="6" spans="1:8" ht="22.5" customHeight="1">
      <c r="A6" s="199" t="s">
        <v>84</v>
      </c>
      <c r="B6" s="196"/>
      <c r="C6" s="197" t="s">
        <v>938</v>
      </c>
      <c r="D6" s="197" t="s">
        <v>939</v>
      </c>
      <c r="E6" s="198"/>
      <c r="F6" s="197" t="s">
        <v>938</v>
      </c>
    </row>
    <row r="7" spans="1:8" ht="15.75" customHeight="1">
      <c r="A7" s="95">
        <v>1</v>
      </c>
      <c r="B7" s="96" t="s">
        <v>48</v>
      </c>
      <c r="C7" s="97">
        <v>768884.40811815392</v>
      </c>
      <c r="D7" s="97">
        <v>761925.67005943705</v>
      </c>
      <c r="E7" s="97"/>
      <c r="F7" s="97">
        <v>61510.752649452312</v>
      </c>
    </row>
    <row r="8" spans="1:8" ht="15.75" customHeight="1">
      <c r="A8" s="95">
        <v>2</v>
      </c>
      <c r="B8" s="98" t="s">
        <v>840</v>
      </c>
      <c r="C8" s="99">
        <v>768884.40811815392</v>
      </c>
      <c r="D8" s="99">
        <v>761925.67005943705</v>
      </c>
      <c r="E8" s="99"/>
      <c r="F8" s="99">
        <v>61510.752649452312</v>
      </c>
    </row>
    <row r="9" spans="1:8" ht="15.75" customHeight="1">
      <c r="A9" s="95">
        <v>3</v>
      </c>
      <c r="B9" s="98" t="s">
        <v>50</v>
      </c>
      <c r="C9" s="99"/>
      <c r="D9" s="99"/>
      <c r="E9" s="99"/>
      <c r="F9" s="99"/>
    </row>
    <row r="10" spans="1:8" ht="15.75" customHeight="1">
      <c r="A10" s="95">
        <v>4</v>
      </c>
      <c r="B10" s="98" t="s">
        <v>51</v>
      </c>
      <c r="C10" s="99"/>
      <c r="D10" s="99"/>
      <c r="E10" s="99"/>
      <c r="F10" s="99"/>
    </row>
    <row r="11" spans="1:8" ht="15.75" customHeight="1">
      <c r="A11" s="95" t="s">
        <v>52</v>
      </c>
      <c r="B11" s="98" t="s">
        <v>53</v>
      </c>
      <c r="C11" s="99"/>
      <c r="D11" s="99"/>
      <c r="E11" s="99"/>
      <c r="F11" s="99"/>
    </row>
    <row r="12" spans="1:8" ht="15.75" customHeight="1">
      <c r="A12" s="95">
        <v>5</v>
      </c>
      <c r="B12" s="98" t="s">
        <v>54</v>
      </c>
      <c r="C12" s="99"/>
      <c r="D12" s="99"/>
      <c r="E12" s="99"/>
      <c r="F12" s="99"/>
    </row>
    <row r="13" spans="1:8" ht="15.75" customHeight="1">
      <c r="A13" s="95">
        <v>6</v>
      </c>
      <c r="B13" s="96" t="s">
        <v>55</v>
      </c>
      <c r="C13" s="97">
        <v>19631.8315103729</v>
      </c>
      <c r="D13" s="97">
        <v>21187.594693466031</v>
      </c>
      <c r="E13" s="97"/>
      <c r="F13" s="97">
        <v>1570.5465208298319</v>
      </c>
    </row>
    <row r="14" spans="1:8" ht="15.75" customHeight="1">
      <c r="A14" s="95">
        <v>7</v>
      </c>
      <c r="B14" s="98" t="s">
        <v>49</v>
      </c>
      <c r="C14" s="99">
        <v>15923.278587582692</v>
      </c>
      <c r="D14" s="99">
        <v>16256.773114935831</v>
      </c>
      <c r="E14" s="99"/>
      <c r="F14" s="99">
        <v>1273.8622870066154</v>
      </c>
    </row>
    <row r="15" spans="1:8" ht="15.75" customHeight="1">
      <c r="A15" s="95">
        <v>8</v>
      </c>
      <c r="B15" s="98" t="s">
        <v>56</v>
      </c>
      <c r="C15" s="99"/>
      <c r="D15" s="99"/>
      <c r="E15" s="99"/>
      <c r="F15" s="99"/>
    </row>
    <row r="16" spans="1:8" ht="15.75" customHeight="1">
      <c r="A16" s="95" t="s">
        <v>57</v>
      </c>
      <c r="B16" s="98" t="s">
        <v>58</v>
      </c>
      <c r="C16" s="99"/>
      <c r="D16" s="99"/>
      <c r="E16" s="99"/>
      <c r="F16" s="99"/>
    </row>
    <row r="17" spans="1:6" ht="15.75" customHeight="1">
      <c r="A17" s="95" t="s">
        <v>59</v>
      </c>
      <c r="B17" s="98" t="s">
        <v>60</v>
      </c>
      <c r="C17" s="99">
        <v>3708.552922790208</v>
      </c>
      <c r="D17" s="99">
        <v>4930.8215785301991</v>
      </c>
      <c r="E17" s="99"/>
      <c r="F17" s="99">
        <v>296.68423382321663</v>
      </c>
    </row>
    <row r="18" spans="1:6" ht="15.75" customHeight="1">
      <c r="A18" s="95">
        <v>9</v>
      </c>
      <c r="B18" s="98" t="s">
        <v>61</v>
      </c>
      <c r="C18" s="99"/>
      <c r="D18" s="99"/>
      <c r="E18" s="99"/>
      <c r="F18" s="99"/>
    </row>
    <row r="19" spans="1:6" ht="15.75" customHeight="1">
      <c r="A19" s="95">
        <v>10</v>
      </c>
      <c r="B19" s="96" t="s">
        <v>62</v>
      </c>
      <c r="C19" s="394"/>
      <c r="D19" s="394"/>
      <c r="E19" s="394"/>
      <c r="F19" s="394"/>
    </row>
    <row r="20" spans="1:6" ht="15.75" customHeight="1">
      <c r="A20" s="95">
        <v>11</v>
      </c>
      <c r="B20" s="96" t="s">
        <v>62</v>
      </c>
      <c r="C20" s="394"/>
      <c r="D20" s="394"/>
      <c r="E20" s="394"/>
      <c r="F20" s="394"/>
    </row>
    <row r="21" spans="1:6" ht="15.75" customHeight="1">
      <c r="A21" s="95">
        <v>12</v>
      </c>
      <c r="B21" s="96" t="s">
        <v>62</v>
      </c>
      <c r="C21" s="394"/>
      <c r="D21" s="394"/>
      <c r="E21" s="394"/>
      <c r="F21" s="394"/>
    </row>
    <row r="22" spans="1:6" ht="15.75" customHeight="1">
      <c r="A22" s="95">
        <v>13</v>
      </c>
      <c r="B22" s="96" t="s">
        <v>62</v>
      </c>
      <c r="C22" s="394"/>
      <c r="D22" s="394"/>
      <c r="E22" s="394"/>
      <c r="F22" s="394"/>
    </row>
    <row r="23" spans="1:6" ht="15.75" customHeight="1">
      <c r="A23" s="95">
        <v>14</v>
      </c>
      <c r="B23" s="96" t="s">
        <v>62</v>
      </c>
      <c r="C23" s="394"/>
      <c r="D23" s="394"/>
      <c r="E23" s="394"/>
      <c r="F23" s="394"/>
    </row>
    <row r="24" spans="1:6" ht="15.75" customHeight="1">
      <c r="A24" s="95">
        <v>15</v>
      </c>
      <c r="B24" s="96" t="s">
        <v>63</v>
      </c>
      <c r="C24" s="97"/>
      <c r="D24" s="97"/>
      <c r="E24" s="97"/>
      <c r="F24" s="97"/>
    </row>
    <row r="25" spans="1:6" ht="15.75" customHeight="1">
      <c r="A25" s="95">
        <v>16</v>
      </c>
      <c r="B25" s="96" t="s">
        <v>841</v>
      </c>
      <c r="C25" s="97"/>
      <c r="D25" s="97"/>
      <c r="E25" s="97"/>
      <c r="F25" s="97"/>
    </row>
    <row r="26" spans="1:6" ht="15.75" customHeight="1">
      <c r="A26" s="95">
        <v>17</v>
      </c>
      <c r="B26" s="98" t="s">
        <v>64</v>
      </c>
      <c r="C26" s="99"/>
      <c r="D26" s="99"/>
      <c r="E26" s="99"/>
      <c r="F26" s="99"/>
    </row>
    <row r="27" spans="1:6" ht="15.75" customHeight="1">
      <c r="A27" s="95">
        <v>18</v>
      </c>
      <c r="B27" s="98" t="s">
        <v>65</v>
      </c>
      <c r="C27" s="99"/>
      <c r="D27" s="99"/>
      <c r="E27" s="99"/>
      <c r="F27" s="99"/>
    </row>
    <row r="28" spans="1:6" ht="15.75" customHeight="1">
      <c r="A28" s="95">
        <v>19</v>
      </c>
      <c r="B28" s="98" t="s">
        <v>66</v>
      </c>
      <c r="C28" s="99"/>
      <c r="D28" s="99"/>
      <c r="E28" s="99"/>
      <c r="F28" s="99"/>
    </row>
    <row r="29" spans="1:6" ht="15.75" customHeight="1">
      <c r="A29" s="95" t="s">
        <v>67</v>
      </c>
      <c r="B29" s="98" t="s">
        <v>68</v>
      </c>
      <c r="C29" s="99"/>
      <c r="D29" s="99"/>
      <c r="E29" s="99"/>
      <c r="F29" s="99"/>
    </row>
    <row r="30" spans="1:6" ht="15.75" customHeight="1">
      <c r="A30" s="95">
        <v>20</v>
      </c>
      <c r="B30" s="96" t="s">
        <v>69</v>
      </c>
      <c r="C30" s="97">
        <v>10045.078725859006</v>
      </c>
      <c r="D30" s="97">
        <v>11497.998356060125</v>
      </c>
      <c r="E30" s="97"/>
      <c r="F30" s="97">
        <v>803.60629806872055</v>
      </c>
    </row>
    <row r="31" spans="1:6" ht="15.75" customHeight="1">
      <c r="A31" s="95">
        <v>21</v>
      </c>
      <c r="B31" s="98" t="s">
        <v>840</v>
      </c>
      <c r="C31" s="99">
        <v>10045.078725859006</v>
      </c>
      <c r="D31" s="99">
        <v>11497.998356060125</v>
      </c>
      <c r="E31" s="99"/>
      <c r="F31" s="99">
        <v>803.60629806872055</v>
      </c>
    </row>
    <row r="32" spans="1:6" ht="15.75" customHeight="1">
      <c r="A32" s="95">
        <v>22</v>
      </c>
      <c r="B32" s="98" t="s">
        <v>70</v>
      </c>
      <c r="C32" s="99"/>
      <c r="D32" s="99"/>
      <c r="E32" s="99"/>
      <c r="F32" s="99"/>
    </row>
    <row r="33" spans="1:6" ht="15.75" customHeight="1">
      <c r="A33" s="95" t="s">
        <v>71</v>
      </c>
      <c r="B33" s="96" t="s">
        <v>72</v>
      </c>
    </row>
    <row r="34" spans="1:6" ht="15.75" customHeight="1">
      <c r="A34" s="95">
        <v>23</v>
      </c>
      <c r="B34" s="96" t="s">
        <v>73</v>
      </c>
      <c r="C34" s="100">
        <v>89166.492518396248</v>
      </c>
      <c r="D34" s="100">
        <v>89166.492518396248</v>
      </c>
      <c r="E34" s="100"/>
      <c r="F34" s="100">
        <v>7133.3194014717001</v>
      </c>
    </row>
    <row r="35" spans="1:6" ht="15.75" customHeight="1">
      <c r="A35" s="95" t="s">
        <v>74</v>
      </c>
      <c r="B35" s="96" t="s">
        <v>75</v>
      </c>
      <c r="C35" s="99"/>
      <c r="D35" s="99"/>
      <c r="E35" s="99"/>
      <c r="F35" s="99"/>
    </row>
    <row r="36" spans="1:6" ht="15.75" customHeight="1">
      <c r="A36" s="95" t="s">
        <v>76</v>
      </c>
      <c r="B36" s="96" t="s">
        <v>77</v>
      </c>
      <c r="C36" s="99">
        <v>89166.492518396248</v>
      </c>
      <c r="D36" s="99">
        <v>89166.492518396248</v>
      </c>
      <c r="E36" s="99"/>
      <c r="F36" s="99">
        <v>7133.3194014717001</v>
      </c>
    </row>
    <row r="37" spans="1:6" ht="15.75" customHeight="1">
      <c r="A37" s="95" t="s">
        <v>78</v>
      </c>
      <c r="B37" s="96" t="s">
        <v>79</v>
      </c>
      <c r="C37" s="99"/>
      <c r="D37" s="99"/>
      <c r="E37" s="99"/>
      <c r="F37" s="99"/>
    </row>
    <row r="38" spans="1:6" ht="15.75" customHeight="1">
      <c r="A38" s="95">
        <v>24</v>
      </c>
      <c r="B38" s="96" t="s">
        <v>81</v>
      </c>
      <c r="C38" s="97">
        <v>23973</v>
      </c>
      <c r="D38" s="97">
        <v>23313.926005000001</v>
      </c>
      <c r="E38" s="99"/>
      <c r="F38" s="97">
        <v>1917.8400000000001</v>
      </c>
    </row>
    <row r="39" spans="1:6" ht="15.75" customHeight="1">
      <c r="A39" s="95">
        <v>25</v>
      </c>
      <c r="B39" s="96" t="s">
        <v>62</v>
      </c>
      <c r="C39" s="394"/>
      <c r="D39" s="394"/>
      <c r="E39" s="394"/>
      <c r="F39" s="394"/>
    </row>
    <row r="40" spans="1:6" ht="15.75" customHeight="1">
      <c r="A40" s="95">
        <v>26</v>
      </c>
      <c r="B40" s="96" t="s">
        <v>62</v>
      </c>
      <c r="C40" s="394"/>
      <c r="D40" s="394"/>
      <c r="E40" s="394"/>
      <c r="F40" s="394"/>
    </row>
    <row r="41" spans="1:6" ht="15.75" customHeight="1">
      <c r="A41" s="95">
        <v>27</v>
      </c>
      <c r="B41" s="96" t="s">
        <v>62</v>
      </c>
      <c r="C41" s="394"/>
      <c r="D41" s="394"/>
      <c r="E41" s="394"/>
      <c r="F41" s="394"/>
    </row>
    <row r="42" spans="1:6" ht="15.75" customHeight="1">
      <c r="A42" s="107">
        <v>28</v>
      </c>
      <c r="B42" s="101" t="s">
        <v>62</v>
      </c>
      <c r="C42" s="394"/>
      <c r="D42" s="394"/>
      <c r="E42" s="394"/>
      <c r="F42" s="394"/>
    </row>
    <row r="43" spans="1:6" ht="15.75" customHeight="1">
      <c r="A43" s="108">
        <v>29</v>
      </c>
      <c r="B43" s="102" t="s">
        <v>80</v>
      </c>
      <c r="C43" s="103">
        <v>911700.81087278214</v>
      </c>
      <c r="D43" s="103">
        <v>907091.68163235951</v>
      </c>
      <c r="E43" s="104"/>
      <c r="F43" s="103">
        <v>72936.06486982257</v>
      </c>
    </row>
    <row r="44" spans="1:6">
      <c r="A44" s="105"/>
      <c r="E44" s="106"/>
      <c r="F44" s="106"/>
    </row>
    <row r="45" spans="1:6">
      <c r="B45" s="67"/>
      <c r="C45" s="67"/>
      <c r="D45" s="67"/>
      <c r="E45" s="67"/>
      <c r="F45" s="67"/>
    </row>
    <row r="46" spans="1:6" ht="12.75" customHeight="1">
      <c r="B46" s="67"/>
      <c r="C46" s="67"/>
      <c r="D46" s="67"/>
      <c r="E46" s="67"/>
      <c r="F46" s="67"/>
    </row>
    <row r="47" spans="1:6" ht="12.75" customHeight="1">
      <c r="B47" s="67"/>
      <c r="C47" s="67"/>
      <c r="D47" s="67"/>
      <c r="E47" s="67"/>
      <c r="F47" s="67"/>
    </row>
    <row r="48" spans="1:6" ht="12.75" customHeight="1">
      <c r="B48" s="67"/>
      <c r="C48" s="67"/>
      <c r="D48" s="67"/>
      <c r="E48" s="67"/>
      <c r="F48" s="67"/>
    </row>
    <row r="49" spans="2:3" ht="12.75" customHeight="1">
      <c r="B49" s="67"/>
      <c r="C49" s="67"/>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249977111117893"/>
  </sheetPr>
  <dimension ref="A1:P19"/>
  <sheetViews>
    <sheetView showGridLines="0" zoomScaleNormal="100" workbookViewId="0"/>
  </sheetViews>
  <sheetFormatPr defaultColWidth="9.26953125" defaultRowHeight="15.75" customHeight="1"/>
  <cols>
    <col min="1" max="1" width="5" style="38" customWidth="1"/>
    <col min="2" max="2" width="47.81640625" style="38" bestFit="1" customWidth="1"/>
    <col min="3" max="6" width="9.54296875" style="43" customWidth="1"/>
    <col min="7" max="13" width="9.54296875" style="38" customWidth="1"/>
    <col min="14" max="14" width="17.26953125" style="38" customWidth="1"/>
    <col min="15" max="15" width="3.1796875" style="38" customWidth="1"/>
    <col min="16" max="16" width="8.54296875" style="38" customWidth="1"/>
    <col min="17" max="16384" width="9.26953125" style="38"/>
  </cols>
  <sheetData>
    <row r="1" spans="1:16" ht="15.75" customHeight="1">
      <c r="A1" s="14" t="s">
        <v>414</v>
      </c>
      <c r="C1" s="27"/>
      <c r="D1" s="27"/>
      <c r="E1" s="27"/>
      <c r="F1" s="27"/>
      <c r="G1" s="10"/>
    </row>
    <row r="2" spans="1:16" s="466" customFormat="1" ht="15.75" customHeight="1">
      <c r="A2" s="328"/>
      <c r="C2" s="330"/>
      <c r="D2" s="330"/>
      <c r="E2" s="330"/>
      <c r="F2" s="330"/>
      <c r="G2" s="329"/>
    </row>
    <row r="3" spans="1:16" s="466" customFormat="1" ht="15.75" customHeight="1">
      <c r="B3" s="329"/>
      <c r="C3" s="330" t="s">
        <v>45</v>
      </c>
      <c r="D3" s="330" t="s">
        <v>46</v>
      </c>
      <c r="E3" s="330" t="s">
        <v>47</v>
      </c>
      <c r="F3" s="330" t="s">
        <v>85</v>
      </c>
      <c r="G3" s="330" t="s">
        <v>86</v>
      </c>
      <c r="H3" s="504" t="s">
        <v>296</v>
      </c>
      <c r="I3" s="504" t="s">
        <v>262</v>
      </c>
      <c r="J3" s="504" t="s">
        <v>292</v>
      </c>
      <c r="K3" s="504" t="s">
        <v>299</v>
      </c>
      <c r="L3" s="504" t="s">
        <v>300</v>
      </c>
      <c r="M3" s="504" t="s">
        <v>301</v>
      </c>
      <c r="N3" s="504" t="s">
        <v>302</v>
      </c>
    </row>
    <row r="4" spans="1:16" s="329" customFormat="1" ht="15.75" customHeight="1">
      <c r="A4" s="341" t="s">
        <v>942</v>
      </c>
      <c r="B4" s="341"/>
      <c r="C4" s="746" t="s">
        <v>415</v>
      </c>
      <c r="D4" s="746"/>
      <c r="E4" s="746"/>
      <c r="F4" s="746"/>
      <c r="G4" s="746"/>
      <c r="H4" s="746"/>
      <c r="I4" s="746"/>
      <c r="J4" s="746"/>
      <c r="K4" s="746"/>
      <c r="L4" s="746"/>
      <c r="M4" s="746"/>
      <c r="N4" s="743" t="s">
        <v>295</v>
      </c>
      <c r="P4" s="90" t="s">
        <v>284</v>
      </c>
    </row>
    <row r="5" spans="1:16" s="329" customFormat="1" ht="15.75" customHeight="1">
      <c r="A5" s="313"/>
      <c r="B5" s="313" t="s">
        <v>389</v>
      </c>
      <c r="C5" s="358">
        <v>0</v>
      </c>
      <c r="D5" s="358">
        <v>0.02</v>
      </c>
      <c r="E5" s="358">
        <v>0.04</v>
      </c>
      <c r="F5" s="358">
        <v>0.1</v>
      </c>
      <c r="G5" s="358">
        <v>0.2</v>
      </c>
      <c r="H5" s="358">
        <v>0.5</v>
      </c>
      <c r="I5" s="358">
        <v>0.7</v>
      </c>
      <c r="J5" s="358">
        <v>0.75</v>
      </c>
      <c r="K5" s="358">
        <v>1</v>
      </c>
      <c r="L5" s="358">
        <v>1.5</v>
      </c>
      <c r="M5" s="358" t="s">
        <v>400</v>
      </c>
      <c r="N5" s="744"/>
    </row>
    <row r="6" spans="1:16" s="337" customFormat="1" ht="15.75" customHeight="1">
      <c r="A6" s="335">
        <v>1</v>
      </c>
      <c r="B6" s="467" t="s">
        <v>413</v>
      </c>
      <c r="C6" s="468">
        <v>207</v>
      </c>
      <c r="D6" s="468"/>
      <c r="E6" s="468"/>
      <c r="F6" s="468"/>
      <c r="G6" s="468"/>
      <c r="H6" s="468"/>
      <c r="I6" s="468"/>
      <c r="J6" s="468"/>
      <c r="K6" s="468"/>
      <c r="L6" s="468"/>
      <c r="M6" s="468"/>
      <c r="N6" s="336">
        <v>207</v>
      </c>
    </row>
    <row r="7" spans="1:16" s="337" customFormat="1" ht="15.75" customHeight="1">
      <c r="A7" s="335">
        <v>2</v>
      </c>
      <c r="B7" s="467" t="s">
        <v>348</v>
      </c>
      <c r="C7" s="468"/>
      <c r="D7" s="468"/>
      <c r="E7" s="468"/>
      <c r="F7" s="468"/>
      <c r="G7" s="468"/>
      <c r="H7" s="468"/>
      <c r="I7" s="468"/>
      <c r="J7" s="468"/>
      <c r="K7" s="468"/>
      <c r="L7" s="468"/>
      <c r="M7" s="468"/>
      <c r="N7" s="336" t="s">
        <v>937</v>
      </c>
    </row>
    <row r="8" spans="1:16" s="337" customFormat="1" ht="15.75" customHeight="1">
      <c r="A8" s="335">
        <v>3</v>
      </c>
      <c r="B8" s="467" t="s">
        <v>349</v>
      </c>
      <c r="C8" s="468"/>
      <c r="D8" s="468"/>
      <c r="E8" s="468"/>
      <c r="F8" s="468"/>
      <c r="G8" s="468"/>
      <c r="H8" s="468"/>
      <c r="I8" s="468"/>
      <c r="J8" s="468"/>
      <c r="K8" s="468"/>
      <c r="L8" s="468"/>
      <c r="M8" s="468"/>
      <c r="N8" s="336" t="s">
        <v>937</v>
      </c>
    </row>
    <row r="9" spans="1:16" s="337" customFormat="1" ht="15.75" customHeight="1">
      <c r="A9" s="335">
        <v>4</v>
      </c>
      <c r="B9" s="467" t="s">
        <v>350</v>
      </c>
      <c r="C9" s="468"/>
      <c r="D9" s="468"/>
      <c r="E9" s="468"/>
      <c r="F9" s="468"/>
      <c r="G9" s="468"/>
      <c r="H9" s="468"/>
      <c r="I9" s="468"/>
      <c r="J9" s="468"/>
      <c r="K9" s="468"/>
      <c r="L9" s="468"/>
      <c r="M9" s="468"/>
      <c r="N9" s="336" t="s">
        <v>937</v>
      </c>
    </row>
    <row r="10" spans="1:16" s="337" customFormat="1" ht="15.75" customHeight="1">
      <c r="A10" s="335">
        <v>5</v>
      </c>
      <c r="B10" s="467" t="s">
        <v>847</v>
      </c>
      <c r="C10" s="468"/>
      <c r="D10" s="468"/>
      <c r="E10" s="468"/>
      <c r="F10" s="468"/>
      <c r="G10" s="468"/>
      <c r="H10" s="468"/>
      <c r="I10" s="468"/>
      <c r="J10" s="468"/>
      <c r="K10" s="468"/>
      <c r="L10" s="468"/>
      <c r="M10" s="468"/>
      <c r="N10" s="336" t="s">
        <v>937</v>
      </c>
    </row>
    <row r="11" spans="1:16" s="337" customFormat="1" ht="15.75" customHeight="1">
      <c r="A11" s="335">
        <v>6</v>
      </c>
      <c r="B11" s="467" t="s">
        <v>351</v>
      </c>
      <c r="C11" s="468"/>
      <c r="D11" s="468"/>
      <c r="E11" s="468"/>
      <c r="F11" s="468"/>
      <c r="G11" s="468">
        <v>2606</v>
      </c>
      <c r="H11" s="468">
        <v>15558</v>
      </c>
      <c r="I11" s="468"/>
      <c r="J11" s="468"/>
      <c r="K11" s="468"/>
      <c r="L11" s="468"/>
      <c r="M11" s="468"/>
      <c r="N11" s="336">
        <v>18164</v>
      </c>
    </row>
    <row r="12" spans="1:16" s="337" customFormat="1" ht="15.75" customHeight="1">
      <c r="A12" s="335">
        <v>7</v>
      </c>
      <c r="B12" s="467" t="s">
        <v>352</v>
      </c>
      <c r="C12" s="468"/>
      <c r="D12" s="468"/>
      <c r="E12" s="468"/>
      <c r="F12" s="468"/>
      <c r="G12" s="468"/>
      <c r="H12" s="468">
        <v>8</v>
      </c>
      <c r="I12" s="468"/>
      <c r="J12" s="468"/>
      <c r="K12" s="468">
        <v>7441</v>
      </c>
      <c r="L12" s="468"/>
      <c r="M12" s="468"/>
      <c r="N12" s="336">
        <v>7449</v>
      </c>
    </row>
    <row r="13" spans="1:16" s="337" customFormat="1" ht="15.75" customHeight="1">
      <c r="A13" s="335">
        <v>8</v>
      </c>
      <c r="B13" s="467" t="s">
        <v>353</v>
      </c>
      <c r="C13" s="468"/>
      <c r="D13" s="468"/>
      <c r="E13" s="468"/>
      <c r="F13" s="468"/>
      <c r="G13" s="468"/>
      <c r="H13" s="468"/>
      <c r="I13" s="468"/>
      <c r="J13" s="468">
        <v>380</v>
      </c>
      <c r="K13" s="468"/>
      <c r="L13" s="468"/>
      <c r="M13" s="468"/>
      <c r="N13" s="336">
        <v>380</v>
      </c>
    </row>
    <row r="14" spans="1:16" s="337" customFormat="1" ht="15.75" customHeight="1">
      <c r="A14" s="335">
        <v>9</v>
      </c>
      <c r="B14" s="603" t="s">
        <v>416</v>
      </c>
      <c r="C14" s="468"/>
      <c r="D14" s="468"/>
      <c r="E14" s="468"/>
      <c r="F14" s="468"/>
      <c r="G14" s="468"/>
      <c r="H14" s="468"/>
      <c r="I14" s="468"/>
      <c r="J14" s="468"/>
      <c r="K14" s="468"/>
      <c r="L14" s="468"/>
      <c r="M14" s="468"/>
      <c r="N14" s="336"/>
    </row>
    <row r="15" spans="1:16" s="337" customFormat="1" ht="15.75" customHeight="1">
      <c r="A15" s="347">
        <v>10</v>
      </c>
      <c r="B15" s="500" t="s">
        <v>392</v>
      </c>
      <c r="C15" s="501"/>
      <c r="D15" s="501"/>
      <c r="E15" s="501"/>
      <c r="F15" s="501"/>
      <c r="G15" s="501"/>
      <c r="H15" s="501"/>
      <c r="I15" s="501"/>
      <c r="J15" s="501"/>
      <c r="K15" s="501"/>
      <c r="L15" s="501"/>
      <c r="M15" s="501"/>
      <c r="N15" s="348"/>
    </row>
    <row r="16" spans="1:16" s="337" customFormat="1" ht="15.75" customHeight="1">
      <c r="A16" s="502">
        <v>11</v>
      </c>
      <c r="B16" s="503" t="s">
        <v>80</v>
      </c>
      <c r="C16" s="604">
        <v>207</v>
      </c>
      <c r="D16" s="604" t="s">
        <v>937</v>
      </c>
      <c r="E16" s="604" t="s">
        <v>937</v>
      </c>
      <c r="F16" s="604" t="s">
        <v>937</v>
      </c>
      <c r="G16" s="604">
        <v>2606</v>
      </c>
      <c r="H16" s="604">
        <v>15566</v>
      </c>
      <c r="I16" s="604"/>
      <c r="J16" s="604">
        <v>380</v>
      </c>
      <c r="K16" s="604">
        <v>7441</v>
      </c>
      <c r="L16" s="604"/>
      <c r="M16" s="604"/>
      <c r="N16" s="604">
        <v>26200</v>
      </c>
    </row>
    <row r="17" spans="1:14" ht="15.75" customHeight="1">
      <c r="A17" s="39"/>
      <c r="B17" s="10"/>
      <c r="C17" s="30"/>
      <c r="D17" s="30"/>
      <c r="E17" s="30"/>
      <c r="F17" s="30"/>
      <c r="G17" s="30"/>
      <c r="H17" s="30"/>
      <c r="I17" s="30"/>
      <c r="J17" s="30"/>
      <c r="K17" s="30"/>
      <c r="L17" s="30"/>
      <c r="M17" s="30"/>
      <c r="N17" s="30"/>
    </row>
    <row r="18" spans="1:14" ht="15.75" customHeight="1">
      <c r="B18" s="10"/>
      <c r="C18" s="30"/>
      <c r="D18" s="30"/>
      <c r="E18" s="30"/>
      <c r="F18" s="30"/>
      <c r="G18" s="30"/>
      <c r="H18" s="30"/>
      <c r="I18" s="30"/>
      <c r="J18" s="30"/>
      <c r="K18" s="30"/>
      <c r="L18" s="30"/>
      <c r="M18" s="30"/>
      <c r="N18" s="30"/>
    </row>
    <row r="19" spans="1:14" ht="15.75" customHeight="1">
      <c r="B19" s="10"/>
      <c r="C19" s="30"/>
      <c r="D19" s="30"/>
      <c r="E19" s="30"/>
      <c r="F19" s="30"/>
      <c r="G19" s="30"/>
      <c r="H19" s="30"/>
      <c r="I19" s="30"/>
      <c r="J19" s="30"/>
      <c r="K19" s="30"/>
      <c r="L19" s="30"/>
      <c r="M19" s="30"/>
      <c r="N19" s="30"/>
    </row>
  </sheetData>
  <mergeCells count="2">
    <mergeCell ref="C4:M4"/>
    <mergeCell ref="N4:N5"/>
  </mergeCells>
  <hyperlinks>
    <hyperlink ref="P4" location="Index!A1" display="Index" xr:uid="{00000000-0004-0000-1A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249977111117893"/>
  </sheetPr>
  <dimension ref="A1:O18"/>
  <sheetViews>
    <sheetView showGridLines="0" workbookViewId="0"/>
  </sheetViews>
  <sheetFormatPr defaultColWidth="9.26953125" defaultRowHeight="15.75" customHeight="1"/>
  <cols>
    <col min="1" max="1" width="3.7265625" style="38" customWidth="1"/>
    <col min="2" max="2" width="25" style="38" customWidth="1"/>
    <col min="3" max="3" width="13.54296875" style="43" customWidth="1"/>
    <col min="4" max="4" width="13.54296875" style="38" customWidth="1"/>
    <col min="5" max="5" width="1.453125" style="38" customWidth="1"/>
    <col min="6" max="7" width="13.54296875" style="38" customWidth="1"/>
    <col min="8" max="8" width="1.453125" style="38" customWidth="1"/>
    <col min="9" max="10" width="14.26953125" style="38" customWidth="1"/>
    <col min="11" max="11" width="1.7265625" style="38" customWidth="1"/>
    <col min="12" max="12" width="14.26953125" style="38" customWidth="1"/>
    <col min="13" max="13" width="13.54296875" style="38" customWidth="1"/>
    <col min="14" max="14" width="3.54296875" style="38" customWidth="1"/>
    <col min="15" max="15" width="8.54296875" style="38" customWidth="1"/>
    <col min="16" max="16384" width="9.26953125" style="38"/>
  </cols>
  <sheetData>
    <row r="1" spans="1:15" ht="15.75" customHeight="1">
      <c r="A1" s="14" t="s">
        <v>430</v>
      </c>
      <c r="B1" s="14"/>
      <c r="C1" s="27"/>
      <c r="D1" s="10"/>
    </row>
    <row r="2" spans="1:15" s="466" customFormat="1" ht="15.75" customHeight="1">
      <c r="A2" s="328"/>
      <c r="B2" s="328"/>
      <c r="C2" s="330"/>
      <c r="D2" s="329"/>
    </row>
    <row r="3" spans="1:15" s="466" customFormat="1" ht="15.75" customHeight="1">
      <c r="C3" s="330" t="s">
        <v>45</v>
      </c>
      <c r="D3" s="330" t="s">
        <v>46</v>
      </c>
      <c r="E3" s="504"/>
      <c r="F3" s="504" t="s">
        <v>47</v>
      </c>
      <c r="G3" s="504" t="s">
        <v>85</v>
      </c>
      <c r="H3" s="504"/>
      <c r="I3" s="504" t="s">
        <v>86</v>
      </c>
      <c r="J3" s="504" t="s">
        <v>296</v>
      </c>
      <c r="K3" s="504"/>
      <c r="L3" s="504" t="s">
        <v>262</v>
      </c>
      <c r="M3" s="504" t="s">
        <v>292</v>
      </c>
    </row>
    <row r="4" spans="1:15" s="466" customFormat="1" ht="16.5" customHeight="1">
      <c r="A4" s="507" t="s">
        <v>942</v>
      </c>
      <c r="B4" s="507"/>
      <c r="C4" s="745" t="s">
        <v>417</v>
      </c>
      <c r="D4" s="745"/>
      <c r="E4" s="845"/>
      <c r="F4" s="745"/>
      <c r="G4" s="745"/>
      <c r="H4" s="508"/>
      <c r="I4" s="746" t="s">
        <v>418</v>
      </c>
      <c r="J4" s="746"/>
      <c r="K4" s="746"/>
      <c r="L4" s="746"/>
      <c r="M4" s="746"/>
      <c r="O4" s="90" t="s">
        <v>284</v>
      </c>
    </row>
    <row r="5" spans="1:15" s="466" customFormat="1" ht="24" customHeight="1">
      <c r="A5" s="508"/>
      <c r="B5" s="508"/>
      <c r="C5" s="788" t="s">
        <v>419</v>
      </c>
      <c r="D5" s="788"/>
      <c r="E5" s="316"/>
      <c r="F5" s="788" t="s">
        <v>420</v>
      </c>
      <c r="G5" s="788"/>
      <c r="H5" s="317"/>
      <c r="I5" s="788" t="s">
        <v>421</v>
      </c>
      <c r="J5" s="788"/>
      <c r="K5" s="317"/>
      <c r="L5" s="788" t="s">
        <v>431</v>
      </c>
      <c r="M5" s="788"/>
    </row>
    <row r="6" spans="1:15" s="466" customFormat="1" ht="16.5" customHeight="1">
      <c r="A6" s="313"/>
      <c r="B6" s="313" t="s">
        <v>432</v>
      </c>
      <c r="C6" s="509" t="s">
        <v>422</v>
      </c>
      <c r="D6" s="509" t="s">
        <v>423</v>
      </c>
      <c r="E6" s="509"/>
      <c r="F6" s="509" t="s">
        <v>422</v>
      </c>
      <c r="G6" s="509" t="s">
        <v>423</v>
      </c>
      <c r="H6" s="509"/>
      <c r="I6" s="509" t="s">
        <v>422</v>
      </c>
      <c r="J6" s="509" t="s">
        <v>423</v>
      </c>
      <c r="K6" s="509"/>
      <c r="L6" s="509" t="s">
        <v>422</v>
      </c>
      <c r="M6" s="509" t="s">
        <v>423</v>
      </c>
    </row>
    <row r="7" spans="1:15" s="337" customFormat="1" ht="15.75" customHeight="1">
      <c r="A7" s="512">
        <v>1</v>
      </c>
      <c r="B7" s="467" t="s">
        <v>424</v>
      </c>
      <c r="C7" s="336"/>
      <c r="D7" s="336">
        <v>2763</v>
      </c>
      <c r="E7" s="336"/>
      <c r="F7" s="336"/>
      <c r="G7" s="336"/>
      <c r="H7" s="336"/>
      <c r="J7" s="336"/>
      <c r="K7" s="336"/>
      <c r="L7" s="336"/>
      <c r="M7" s="336"/>
    </row>
    <row r="8" spans="1:15" s="337" customFormat="1" ht="15.75" customHeight="1">
      <c r="A8" s="512">
        <v>2</v>
      </c>
      <c r="B8" s="467" t="s">
        <v>425</v>
      </c>
      <c r="C8" s="336"/>
      <c r="D8" s="336">
        <v>716</v>
      </c>
      <c r="E8" s="336"/>
      <c r="F8" s="336"/>
      <c r="G8" s="336">
        <v>13259</v>
      </c>
      <c r="H8" s="336"/>
      <c r="J8" s="336"/>
      <c r="K8" s="336"/>
      <c r="L8" s="336"/>
      <c r="M8" s="336"/>
    </row>
    <row r="9" spans="1:15" s="337" customFormat="1" ht="15.75" customHeight="1">
      <c r="A9" s="512">
        <v>3</v>
      </c>
      <c r="B9" s="467" t="s">
        <v>426</v>
      </c>
      <c r="C9" s="336"/>
      <c r="D9" s="336">
        <v>397</v>
      </c>
      <c r="E9" s="336"/>
      <c r="F9" s="336"/>
      <c r="G9" s="336"/>
      <c r="H9" s="336"/>
      <c r="J9" s="336"/>
      <c r="K9" s="336"/>
      <c r="L9" s="336"/>
      <c r="M9" s="336"/>
    </row>
    <row r="10" spans="1:15" s="337" customFormat="1" ht="15.75" customHeight="1">
      <c r="A10" s="512">
        <v>4</v>
      </c>
      <c r="B10" s="467" t="s">
        <v>427</v>
      </c>
      <c r="C10" s="336"/>
      <c r="D10" s="336"/>
      <c r="E10" s="336"/>
      <c r="F10" s="336"/>
      <c r="G10" s="336"/>
      <c r="H10" s="336"/>
      <c r="J10" s="336"/>
      <c r="K10" s="336"/>
      <c r="L10" s="336"/>
      <c r="M10" s="336"/>
    </row>
    <row r="11" spans="1:15" s="337" customFormat="1" ht="15.75" customHeight="1">
      <c r="A11" s="512">
        <v>5</v>
      </c>
      <c r="B11" s="467" t="s">
        <v>816</v>
      </c>
      <c r="C11" s="336"/>
      <c r="D11" s="336"/>
      <c r="E11" s="336"/>
      <c r="F11" s="336"/>
      <c r="G11" s="336"/>
      <c r="H11" s="336"/>
      <c r="J11" s="336"/>
      <c r="K11" s="336"/>
      <c r="L11" s="336"/>
      <c r="M11" s="336"/>
    </row>
    <row r="12" spans="1:15" s="337" customFormat="1" ht="15.75" customHeight="1">
      <c r="A12" s="512">
        <v>6</v>
      </c>
      <c r="B12" s="467" t="s">
        <v>351</v>
      </c>
      <c r="C12" s="336"/>
      <c r="D12" s="336">
        <v>228</v>
      </c>
      <c r="E12" s="336"/>
      <c r="F12" s="336"/>
      <c r="G12" s="336"/>
      <c r="H12" s="336"/>
      <c r="J12" s="336">
        <v>10061</v>
      </c>
      <c r="K12" s="336"/>
      <c r="L12" s="336"/>
      <c r="M12" s="336">
        <v>28903</v>
      </c>
    </row>
    <row r="13" spans="1:15" s="337" customFormat="1" ht="15.75" customHeight="1">
      <c r="A13" s="512">
        <v>7</v>
      </c>
      <c r="B13" s="467" t="s">
        <v>433</v>
      </c>
      <c r="C13" s="336"/>
      <c r="D13" s="336"/>
      <c r="E13" s="336"/>
      <c r="F13" s="336"/>
      <c r="G13" s="336"/>
      <c r="H13" s="336"/>
      <c r="J13" s="336"/>
      <c r="K13" s="336"/>
      <c r="L13" s="336"/>
      <c r="M13" s="336"/>
    </row>
    <row r="14" spans="1:15" s="337" customFormat="1" ht="15.75" customHeight="1">
      <c r="A14" s="512">
        <v>8</v>
      </c>
      <c r="B14" s="467" t="s">
        <v>428</v>
      </c>
      <c r="C14" s="336"/>
      <c r="D14" s="336">
        <v>22263</v>
      </c>
      <c r="E14" s="336"/>
      <c r="F14" s="336"/>
      <c r="G14" s="336"/>
      <c r="H14" s="336"/>
      <c r="J14" s="336"/>
      <c r="K14" s="336"/>
      <c r="L14" s="336"/>
      <c r="M14" s="336"/>
    </row>
    <row r="15" spans="1:15" s="467" customFormat="1" ht="15.75" customHeight="1">
      <c r="A15" s="601">
        <v>9</v>
      </c>
      <c r="B15" s="500" t="s">
        <v>429</v>
      </c>
      <c r="C15" s="348"/>
      <c r="D15" s="348"/>
      <c r="E15" s="348"/>
      <c r="F15" s="348"/>
      <c r="G15" s="348"/>
      <c r="H15" s="348"/>
      <c r="I15" s="500"/>
      <c r="J15" s="348"/>
      <c r="K15" s="348"/>
      <c r="L15" s="348"/>
      <c r="M15" s="348"/>
    </row>
    <row r="16" spans="1:15" s="467" customFormat="1" ht="15.75" customHeight="1">
      <c r="A16" s="602">
        <v>10</v>
      </c>
      <c r="B16" s="503" t="s">
        <v>80</v>
      </c>
      <c r="C16" s="351"/>
      <c r="D16" s="351">
        <v>26367</v>
      </c>
      <c r="E16" s="351"/>
      <c r="F16" s="351"/>
      <c r="G16" s="351">
        <v>13259</v>
      </c>
      <c r="H16" s="351"/>
      <c r="I16" s="351"/>
      <c r="J16" s="351">
        <v>10061</v>
      </c>
      <c r="K16" s="351"/>
      <c r="L16" s="351"/>
      <c r="M16" s="351">
        <v>28903</v>
      </c>
    </row>
    <row r="17" spans="3:13" ht="15.75" customHeight="1">
      <c r="C17" s="30"/>
      <c r="D17" s="30"/>
      <c r="E17" s="30"/>
      <c r="F17" s="30"/>
      <c r="G17" s="30"/>
      <c r="H17" s="30"/>
      <c r="I17" s="30"/>
      <c r="J17" s="30"/>
      <c r="K17" s="30"/>
      <c r="L17" s="30"/>
      <c r="M17" s="42"/>
    </row>
    <row r="18" spans="3:13" ht="15.75" customHeight="1">
      <c r="C18" s="30"/>
      <c r="D18" s="30"/>
      <c r="E18" s="30"/>
      <c r="F18" s="30"/>
      <c r="G18" s="30"/>
      <c r="H18" s="30"/>
      <c r="I18" s="30"/>
      <c r="J18" s="30"/>
      <c r="K18" s="30"/>
      <c r="L18" s="30"/>
      <c r="M18" s="42"/>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249977111117893"/>
  </sheetPr>
  <dimension ref="A1:F21"/>
  <sheetViews>
    <sheetView showGridLines="0" workbookViewId="0"/>
  </sheetViews>
  <sheetFormatPr defaultColWidth="9.26953125" defaultRowHeight="15.75" customHeight="1"/>
  <cols>
    <col min="1" max="1" width="5" style="38" customWidth="1"/>
    <col min="2" max="2" width="42.26953125" style="38" customWidth="1"/>
    <col min="3" max="3" width="16.453125" style="43" customWidth="1"/>
    <col min="4" max="4" width="13.54296875" style="38" customWidth="1"/>
    <col min="5" max="5" width="3.26953125" style="38" customWidth="1"/>
    <col min="6" max="6" width="8.54296875" style="38" customWidth="1"/>
    <col min="7" max="16384" width="9.26953125" style="38"/>
  </cols>
  <sheetData>
    <row r="1" spans="1:6" ht="15.75" customHeight="1">
      <c r="A1" s="14" t="s">
        <v>710</v>
      </c>
      <c r="C1" s="27"/>
      <c r="D1" s="10"/>
    </row>
    <row r="2" spans="1:6" s="466" customFormat="1" ht="15.75" customHeight="1">
      <c r="A2" s="510"/>
      <c r="B2" s="328"/>
      <c r="C2" s="330"/>
      <c r="D2" s="329"/>
    </row>
    <row r="3" spans="1:6" s="466" customFormat="1" ht="15.75" customHeight="1">
      <c r="B3" s="329"/>
      <c r="C3" s="330" t="s">
        <v>45</v>
      </c>
      <c r="D3" s="330" t="s">
        <v>46</v>
      </c>
    </row>
    <row r="4" spans="1:6" s="466" customFormat="1" ht="15.75" customHeight="1">
      <c r="A4" s="315"/>
      <c r="B4" s="315"/>
      <c r="C4" s="846" t="s">
        <v>698</v>
      </c>
      <c r="D4" s="839" t="s">
        <v>699</v>
      </c>
      <c r="F4" s="90" t="s">
        <v>284</v>
      </c>
    </row>
    <row r="5" spans="1:6" s="329" customFormat="1" ht="15.75" customHeight="1">
      <c r="A5" s="313" t="s">
        <v>942</v>
      </c>
      <c r="B5" s="313"/>
      <c r="C5" s="847"/>
      <c r="D5" s="752"/>
    </row>
    <row r="6" spans="1:6" s="337" customFormat="1" ht="15.75" customHeight="1">
      <c r="A6" s="335"/>
      <c r="B6" s="511" t="s">
        <v>700</v>
      </c>
      <c r="C6" s="468"/>
      <c r="D6" s="336"/>
    </row>
    <row r="7" spans="1:6" s="337" customFormat="1" ht="15.75" customHeight="1">
      <c r="A7" s="335">
        <v>1</v>
      </c>
      <c r="B7" s="467" t="s">
        <v>701</v>
      </c>
      <c r="C7" s="468"/>
      <c r="D7" s="336"/>
    </row>
    <row r="8" spans="1:6" s="337" customFormat="1" ht="15.75" customHeight="1">
      <c r="A8" s="335">
        <v>2</v>
      </c>
      <c r="B8" s="467" t="s">
        <v>702</v>
      </c>
      <c r="C8" s="468"/>
      <c r="D8" s="336"/>
    </row>
    <row r="9" spans="1:6" s="337" customFormat="1" ht="15.75" customHeight="1">
      <c r="A9" s="335">
        <v>3</v>
      </c>
      <c r="B9" s="467" t="s">
        <v>703</v>
      </c>
      <c r="C9" s="468"/>
      <c r="D9" s="336"/>
    </row>
    <row r="10" spans="1:6" s="337" customFormat="1" ht="15.75" customHeight="1">
      <c r="A10" s="335">
        <v>4</v>
      </c>
      <c r="B10" s="467" t="s">
        <v>704</v>
      </c>
      <c r="C10" s="468"/>
      <c r="D10" s="336"/>
    </row>
    <row r="11" spans="1:6" s="337" customFormat="1" ht="15.75" customHeight="1">
      <c r="A11" s="347">
        <v>5</v>
      </c>
      <c r="B11" s="500" t="s">
        <v>705</v>
      </c>
      <c r="C11" s="501"/>
      <c r="D11" s="348"/>
    </row>
    <row r="12" spans="1:6" s="337" customFormat="1" ht="15.75" customHeight="1">
      <c r="A12" s="502">
        <v>6</v>
      </c>
      <c r="B12" s="503" t="s">
        <v>706</v>
      </c>
      <c r="C12" s="351">
        <v>0</v>
      </c>
      <c r="D12" s="351">
        <v>0</v>
      </c>
    </row>
    <row r="13" spans="1:6" s="337" customFormat="1" ht="15.75" customHeight="1">
      <c r="A13" s="335"/>
      <c r="B13" s="511" t="s">
        <v>707</v>
      </c>
      <c r="C13" s="349"/>
      <c r="D13" s="349"/>
    </row>
    <row r="14" spans="1:6" s="337" customFormat="1" ht="15.75" customHeight="1">
      <c r="A14" s="335">
        <v>7</v>
      </c>
      <c r="B14" s="467" t="s">
        <v>708</v>
      </c>
      <c r="C14" s="468"/>
      <c r="D14" s="336"/>
    </row>
    <row r="15" spans="1:6" s="337" customFormat="1" ht="15.75" customHeight="1">
      <c r="A15" s="335">
        <v>8</v>
      </c>
      <c r="B15" s="467" t="s">
        <v>709</v>
      </c>
      <c r="C15" s="468"/>
      <c r="D15" s="336"/>
    </row>
    <row r="16" spans="1:6" s="10" customFormat="1" ht="15.75" customHeight="1">
      <c r="C16" s="30"/>
      <c r="D16" s="30"/>
    </row>
    <row r="17" spans="2:4" ht="15.75" customHeight="1">
      <c r="B17" s="10"/>
      <c r="C17" s="30"/>
      <c r="D17" s="30"/>
    </row>
    <row r="18" spans="2:4" ht="15.75" customHeight="1">
      <c r="B18" s="10"/>
      <c r="C18" s="30"/>
      <c r="D18" s="30"/>
    </row>
    <row r="19" spans="2:4" ht="15.75" customHeight="1">
      <c r="B19" s="10"/>
      <c r="C19" s="30"/>
      <c r="D19" s="30"/>
    </row>
    <row r="20" spans="2:4" ht="15.75" customHeight="1">
      <c r="B20" s="10"/>
      <c r="C20" s="30"/>
      <c r="D20" s="30"/>
    </row>
    <row r="21" spans="2:4" ht="15.75" customHeight="1">
      <c r="B21" s="10"/>
      <c r="C21" s="30"/>
      <c r="D21" s="30"/>
    </row>
  </sheetData>
  <mergeCells count="2">
    <mergeCell ref="C4:C5"/>
    <mergeCell ref="D4:D5"/>
  </mergeCells>
  <hyperlinks>
    <hyperlink ref="F4" location="Index!A1" display="Index" xr:uid="{DA0B81F9-515B-44EB-BC0D-D87C5CC8C16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tint="-0.249977111117893"/>
  </sheetPr>
  <dimension ref="A1:G74"/>
  <sheetViews>
    <sheetView showGridLines="0" workbookViewId="0"/>
  </sheetViews>
  <sheetFormatPr defaultColWidth="9.26953125" defaultRowHeight="14"/>
  <cols>
    <col min="1" max="1" width="5" style="46" customWidth="1"/>
    <col min="2" max="2" width="1.7265625" style="46" customWidth="1"/>
    <col min="3" max="3" width="40.26953125" style="46" customWidth="1"/>
    <col min="4" max="4" width="16.54296875" style="46" customWidth="1"/>
    <col min="5" max="5" width="4" style="46" customWidth="1"/>
    <col min="6" max="6" width="8.54296875" style="46" customWidth="1"/>
    <col min="7" max="16384" width="9.26953125" style="46"/>
  </cols>
  <sheetData>
    <row r="1" spans="1:7" s="38" customFormat="1" ht="13">
      <c r="A1" s="14" t="s">
        <v>546</v>
      </c>
      <c r="C1" s="14"/>
      <c r="D1" s="14"/>
    </row>
    <row r="2" spans="1:7" s="466" customFormat="1" ht="11.5">
      <c r="B2" s="328"/>
      <c r="C2" s="328"/>
      <c r="D2" s="328"/>
    </row>
    <row r="3" spans="1:7" s="466" customFormat="1" ht="15" customHeight="1">
      <c r="B3" s="384"/>
      <c r="C3" s="384"/>
      <c r="D3" s="330" t="s">
        <v>45</v>
      </c>
    </row>
    <row r="4" spans="1:7" s="466" customFormat="1" ht="15.75" customHeight="1">
      <c r="A4" s="315"/>
      <c r="B4" s="315"/>
      <c r="C4" s="315"/>
      <c r="D4" s="315"/>
      <c r="F4" s="90" t="s">
        <v>284</v>
      </c>
    </row>
    <row r="5" spans="1:7" s="466" customFormat="1" ht="17.25" customHeight="1">
      <c r="A5" s="313" t="s">
        <v>942</v>
      </c>
      <c r="B5" s="516"/>
      <c r="C5" s="516"/>
      <c r="D5" s="517" t="s">
        <v>83</v>
      </c>
    </row>
    <row r="6" spans="1:7" s="467" customFormat="1" ht="15.75" customHeight="1">
      <c r="A6" s="512"/>
      <c r="B6" s="513" t="s">
        <v>538</v>
      </c>
      <c r="C6" s="513"/>
    </row>
    <row r="7" spans="1:7" s="422" customFormat="1" ht="15.75" customHeight="1">
      <c r="A7" s="335">
        <v>1</v>
      </c>
      <c r="B7" s="467"/>
      <c r="C7" s="467" t="s">
        <v>539</v>
      </c>
      <c r="D7" s="514">
        <v>4392.9803184580096</v>
      </c>
      <c r="E7" s="467"/>
      <c r="F7" s="467"/>
      <c r="G7" s="515"/>
    </row>
    <row r="8" spans="1:7" s="422" customFormat="1" ht="15.75" customHeight="1">
      <c r="A8" s="335">
        <v>2</v>
      </c>
      <c r="B8" s="467"/>
      <c r="C8" s="467" t="s">
        <v>540</v>
      </c>
      <c r="D8" s="514">
        <v>4235.3506260109998</v>
      </c>
      <c r="E8" s="467"/>
      <c r="F8" s="467"/>
      <c r="G8" s="515"/>
    </row>
    <row r="9" spans="1:7" s="422" customFormat="1" ht="15.75" customHeight="1">
      <c r="A9" s="335">
        <v>3</v>
      </c>
      <c r="B9" s="467"/>
      <c r="C9" s="467" t="s">
        <v>541</v>
      </c>
      <c r="D9" s="514">
        <v>1416.7477813899975</v>
      </c>
      <c r="E9" s="467"/>
      <c r="F9" s="467"/>
      <c r="G9" s="515"/>
    </row>
    <row r="10" spans="1:7" s="422" customFormat="1" ht="15.75" customHeight="1">
      <c r="A10" s="335">
        <v>4</v>
      </c>
      <c r="B10" s="467"/>
      <c r="C10" s="467" t="s">
        <v>542</v>
      </c>
      <c r="D10" s="336"/>
      <c r="E10" s="467"/>
      <c r="F10" s="467"/>
      <c r="G10" s="515"/>
    </row>
    <row r="11" spans="1:7" s="422" customFormat="1" ht="15.75" customHeight="1">
      <c r="A11" s="335"/>
      <c r="B11" s="513" t="s">
        <v>547</v>
      </c>
      <c r="C11" s="467"/>
      <c r="D11" s="336"/>
      <c r="E11" s="467"/>
      <c r="F11" s="467"/>
      <c r="G11" s="515"/>
    </row>
    <row r="12" spans="1:7" s="422" customFormat="1" ht="15.75" customHeight="1">
      <c r="A12" s="335">
        <v>5</v>
      </c>
      <c r="B12" s="467"/>
      <c r="C12" s="467" t="s">
        <v>543</v>
      </c>
      <c r="D12" s="336"/>
      <c r="E12" s="467"/>
      <c r="F12" s="467"/>
      <c r="G12" s="515"/>
    </row>
    <row r="13" spans="1:7" s="422" customFormat="1" ht="15.75" customHeight="1">
      <c r="A13" s="335">
        <v>6</v>
      </c>
      <c r="B13" s="467"/>
      <c r="C13" s="467" t="s">
        <v>544</v>
      </c>
      <c r="D13" s="336"/>
      <c r="E13" s="467"/>
      <c r="F13" s="467"/>
      <c r="G13" s="515"/>
    </row>
    <row r="14" spans="1:7" s="422" customFormat="1" ht="15.75" customHeight="1">
      <c r="A14" s="335">
        <v>7</v>
      </c>
      <c r="B14" s="467"/>
      <c r="C14" s="467" t="s">
        <v>545</v>
      </c>
      <c r="D14" s="336"/>
      <c r="E14" s="467"/>
      <c r="F14" s="467"/>
      <c r="G14" s="515"/>
    </row>
    <row r="15" spans="1:7" s="422" customFormat="1" ht="15.75" customHeight="1">
      <c r="A15" s="347">
        <v>8</v>
      </c>
      <c r="B15" s="500" t="s">
        <v>848</v>
      </c>
      <c r="C15" s="500"/>
      <c r="D15" s="348"/>
      <c r="E15" s="467"/>
      <c r="F15" s="467"/>
      <c r="G15" s="515"/>
    </row>
    <row r="16" spans="1:7" s="467" customFormat="1" ht="15.75" customHeight="1">
      <c r="A16" s="518">
        <v>9</v>
      </c>
      <c r="B16" s="503" t="s">
        <v>80</v>
      </c>
      <c r="C16" s="503"/>
      <c r="D16" s="351">
        <v>10045.078725859006</v>
      </c>
    </row>
    <row r="17" spans="2:4">
      <c r="B17" s="48"/>
      <c r="C17" s="48"/>
      <c r="D17" s="48"/>
    </row>
    <row r="18" spans="2:4" ht="14.5">
      <c r="B18" s="49"/>
      <c r="C18" s="49"/>
      <c r="D18"/>
    </row>
    <row r="19" spans="2:4">
      <c r="B19" s="48"/>
      <c r="C19" s="48"/>
      <c r="D19" s="48"/>
    </row>
    <row r="20" spans="2:4">
      <c r="B20" s="48"/>
      <c r="C20" s="48"/>
      <c r="D20" s="48"/>
    </row>
    <row r="21" spans="2:4">
      <c r="B21" s="48"/>
      <c r="C21" s="48"/>
      <c r="D21" s="48"/>
    </row>
    <row r="22" spans="2:4">
      <c r="B22" s="48"/>
      <c r="C22" s="48"/>
      <c r="D22" s="48"/>
    </row>
    <row r="23" spans="2:4">
      <c r="B23" s="48"/>
      <c r="C23" s="48"/>
      <c r="D23" s="48"/>
    </row>
    <row r="24" spans="2:4">
      <c r="B24" s="48"/>
      <c r="C24" s="48"/>
      <c r="D24" s="48"/>
    </row>
    <row r="25" spans="2:4">
      <c r="B25" s="48"/>
      <c r="C25" s="48"/>
      <c r="D25" s="48"/>
    </row>
    <row r="26" spans="2:4">
      <c r="B26" s="49"/>
      <c r="C26" s="49"/>
      <c r="D26" s="49"/>
    </row>
    <row r="27" spans="2:4">
      <c r="B27" s="48"/>
      <c r="C27" s="48"/>
      <c r="D27" s="48"/>
    </row>
    <row r="28" spans="2:4">
      <c r="B28" s="50"/>
      <c r="C28" s="50"/>
      <c r="D28" s="50"/>
    </row>
    <row r="29" spans="2:4">
      <c r="B29" s="49"/>
      <c r="C29" s="49"/>
      <c r="D29" s="49"/>
    </row>
    <row r="30" spans="2:4">
      <c r="B30" s="48"/>
      <c r="C30" s="48"/>
      <c r="D30" s="48"/>
    </row>
    <row r="31" spans="2:4">
      <c r="B31" s="48"/>
      <c r="C31" s="48"/>
      <c r="D31" s="48"/>
    </row>
    <row r="32" spans="2:4">
      <c r="B32" s="48"/>
      <c r="C32" s="48"/>
      <c r="D32" s="48"/>
    </row>
    <row r="33" spans="2:4">
      <c r="B33" s="48"/>
      <c r="C33" s="48"/>
      <c r="D33" s="48"/>
    </row>
    <row r="34" spans="2:4">
      <c r="B34" s="48"/>
      <c r="C34" s="48"/>
      <c r="D34" s="48"/>
    </row>
    <row r="35" spans="2:4" ht="14.5">
      <c r="B35" s="44"/>
      <c r="C35" s="44"/>
      <c r="D35" s="44"/>
    </row>
    <row r="36" spans="2:4">
      <c r="B36" s="49"/>
      <c r="C36" s="49"/>
      <c r="D36" s="49"/>
    </row>
    <row r="37" spans="2:4">
      <c r="B37" s="48"/>
      <c r="C37" s="48"/>
      <c r="D37" s="48"/>
    </row>
    <row r="38" spans="2:4">
      <c r="B38" s="48"/>
      <c r="C38" s="48"/>
      <c r="D38" s="48"/>
    </row>
    <row r="39" spans="2:4">
      <c r="B39" s="48"/>
      <c r="C39" s="48"/>
      <c r="D39" s="48"/>
    </row>
    <row r="40" spans="2:4">
      <c r="B40" s="48"/>
      <c r="C40" s="48"/>
      <c r="D40" s="48"/>
    </row>
    <row r="41" spans="2:4" ht="14.5">
      <c r="B41" s="44"/>
      <c r="C41" s="44"/>
      <c r="D41" s="44"/>
    </row>
    <row r="42" spans="2:4">
      <c r="B42" s="51"/>
      <c r="C42" s="51"/>
      <c r="D42" s="51"/>
    </row>
    <row r="43" spans="2:4" ht="14.5">
      <c r="B43" s="44"/>
      <c r="C43" s="44"/>
      <c r="D43" s="44"/>
    </row>
    <row r="44" spans="2:4" ht="14.5">
      <c r="B44" s="44"/>
      <c r="C44" s="44"/>
      <c r="D44" s="44"/>
    </row>
    <row r="45" spans="2:4" ht="14.5">
      <c r="B45" s="44"/>
      <c r="C45" s="44"/>
      <c r="D45" s="44"/>
    </row>
    <row r="46" spans="2:4" ht="14.5">
      <c r="B46" s="44"/>
      <c r="C46" s="44"/>
      <c r="D46" s="44"/>
    </row>
    <row r="47" spans="2:4" ht="14.5">
      <c r="B47" s="44"/>
      <c r="C47" s="44"/>
      <c r="D47" s="44"/>
    </row>
    <row r="48" spans="2:4" ht="14.5">
      <c r="B48" s="44"/>
      <c r="C48" s="44"/>
      <c r="D48" s="44"/>
    </row>
    <row r="49" spans="2:4" ht="14.5">
      <c r="B49" s="44"/>
      <c r="C49" s="44"/>
      <c r="D49" s="44"/>
    </row>
    <row r="50" spans="2:4" ht="14.5">
      <c r="B50" s="44"/>
      <c r="C50" s="44"/>
      <c r="D50" s="44"/>
    </row>
    <row r="51" spans="2:4" ht="14.5">
      <c r="B51" s="44"/>
      <c r="C51" s="44"/>
      <c r="D51" s="44"/>
    </row>
    <row r="52" spans="2:4" ht="14.5">
      <c r="B52" s="44"/>
      <c r="C52" s="44"/>
      <c r="D52" s="44"/>
    </row>
    <row r="53" spans="2:4" ht="14.5">
      <c r="B53" s="44"/>
      <c r="C53" s="44"/>
      <c r="D53" s="44"/>
    </row>
    <row r="54" spans="2:4" ht="14.5">
      <c r="B54" s="44"/>
      <c r="C54" s="44"/>
      <c r="D54" s="44"/>
    </row>
    <row r="55" spans="2:4" ht="14.5">
      <c r="B55" s="44"/>
      <c r="C55" s="44"/>
      <c r="D55" s="44"/>
    </row>
    <row r="56" spans="2:4" ht="14.5">
      <c r="B56" s="44"/>
      <c r="C56" s="44"/>
      <c r="D56" s="44"/>
    </row>
    <row r="57" spans="2:4" ht="14.5">
      <c r="B57" s="44"/>
      <c r="C57" s="44"/>
      <c r="D57" s="44"/>
    </row>
    <row r="58" spans="2:4" ht="14.5">
      <c r="B58" s="44"/>
      <c r="C58" s="44"/>
      <c r="D58" s="44"/>
    </row>
    <row r="59" spans="2:4" ht="14.5">
      <c r="B59" s="44"/>
      <c r="C59" s="44"/>
      <c r="D59" s="44"/>
    </row>
    <row r="60" spans="2:4" ht="14.5">
      <c r="B60" s="44"/>
      <c r="C60" s="44"/>
      <c r="D60" s="44"/>
    </row>
    <row r="61" spans="2:4" ht="14.5">
      <c r="B61" s="44"/>
      <c r="C61" s="44"/>
      <c r="D61" s="44"/>
    </row>
    <row r="62" spans="2:4" ht="14.5">
      <c r="B62" s="44"/>
      <c r="C62" s="44"/>
      <c r="D62" s="44"/>
    </row>
    <row r="63" spans="2:4" ht="14.5">
      <c r="B63" s="44"/>
      <c r="C63" s="44"/>
      <c r="D63" s="44"/>
    </row>
    <row r="64" spans="2:4" ht="14.5">
      <c r="B64" s="44"/>
      <c r="C64" s="44"/>
      <c r="D64" s="44"/>
    </row>
    <row r="65" spans="2:4" ht="14.5">
      <c r="B65" s="44"/>
      <c r="C65" s="44"/>
      <c r="D65" s="44"/>
    </row>
    <row r="66" spans="2:4" ht="14.5">
      <c r="B66" s="44"/>
      <c r="C66" s="44"/>
      <c r="D66" s="44"/>
    </row>
    <row r="67" spans="2:4" ht="14.5">
      <c r="B67" s="44"/>
      <c r="C67" s="44"/>
      <c r="D67" s="44"/>
    </row>
    <row r="68" spans="2:4" ht="14.5">
      <c r="B68" s="44"/>
      <c r="C68" s="44"/>
      <c r="D68" s="44"/>
    </row>
    <row r="69" spans="2:4" ht="14.5">
      <c r="B69" s="44"/>
      <c r="C69" s="44"/>
      <c r="D69" s="44"/>
    </row>
    <row r="70" spans="2:4" ht="14.5">
      <c r="B70" s="44"/>
      <c r="C70" s="44"/>
      <c r="D70" s="44"/>
    </row>
    <row r="71" spans="2:4" ht="14.5">
      <c r="B71" s="44"/>
      <c r="C71" s="44"/>
      <c r="D71" s="44"/>
    </row>
    <row r="72" spans="2:4" ht="14.5">
      <c r="B72" s="44"/>
      <c r="C72" s="44"/>
      <c r="D72" s="44"/>
    </row>
    <row r="73" spans="2:4" ht="14.5">
      <c r="B73" s="44"/>
      <c r="C73" s="44"/>
      <c r="D73" s="44"/>
    </row>
    <row r="74" spans="2:4" ht="14.5">
      <c r="B74" s="44"/>
      <c r="C74" s="44"/>
      <c r="D74" s="44"/>
    </row>
  </sheetData>
  <hyperlinks>
    <hyperlink ref="F4" location="Index!A1" display="Index" xr:uid="{00000000-0004-0000-22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660D-2013-48A7-A8B2-E9DE5F9BA63F}">
  <sheetPr>
    <tabColor theme="8" tint="-0.249977111117893"/>
  </sheetPr>
  <dimension ref="A1:G27"/>
  <sheetViews>
    <sheetView showGridLines="0" workbookViewId="0"/>
  </sheetViews>
  <sheetFormatPr defaultColWidth="8.81640625" defaultRowHeight="13"/>
  <cols>
    <col min="1" max="1" width="16.453125" style="5" customWidth="1"/>
    <col min="2" max="2" width="8.26953125" style="5" customWidth="1"/>
    <col min="3" max="3" width="65.26953125" style="5" customWidth="1"/>
    <col min="4" max="4" width="2.26953125" style="5" customWidth="1"/>
    <col min="5" max="5" width="39.453125" style="5" customWidth="1"/>
    <col min="6" max="6" width="4.1796875" style="5" customWidth="1"/>
    <col min="7" max="16384" width="8.81640625" style="5"/>
  </cols>
  <sheetData>
    <row r="1" spans="1:7" s="662" customFormat="1">
      <c r="A1" s="661" t="s">
        <v>947</v>
      </c>
    </row>
    <row r="2" spans="1:7" s="384" customFormat="1" ht="11.5">
      <c r="B2" s="422"/>
    </row>
    <row r="3" spans="1:7" s="384" customFormat="1" ht="11.5">
      <c r="B3" s="337"/>
    </row>
    <row r="4" spans="1:7" s="384" customFormat="1" ht="23">
      <c r="A4" s="663" t="s">
        <v>948</v>
      </c>
      <c r="B4" s="663" t="s">
        <v>803</v>
      </c>
      <c r="C4" s="559" t="s">
        <v>537</v>
      </c>
      <c r="D4" s="559"/>
      <c r="E4" s="559" t="s">
        <v>949</v>
      </c>
      <c r="G4" s="90" t="s">
        <v>284</v>
      </c>
    </row>
    <row r="5" spans="1:7" s="384" customFormat="1" ht="80.5">
      <c r="A5" s="581" t="s">
        <v>950</v>
      </c>
      <c r="B5" s="581" t="s">
        <v>45</v>
      </c>
      <c r="C5" s="664" t="s">
        <v>951</v>
      </c>
      <c r="D5" s="582"/>
      <c r="E5" s="664" t="s">
        <v>952</v>
      </c>
    </row>
    <row r="6" spans="1:7" s="384" customFormat="1" ht="57.5">
      <c r="A6" s="583" t="s">
        <v>953</v>
      </c>
      <c r="B6" s="583" t="s">
        <v>46</v>
      </c>
      <c r="C6" s="665" t="s">
        <v>954</v>
      </c>
      <c r="D6" s="584"/>
      <c r="E6" s="665" t="s">
        <v>955</v>
      </c>
    </row>
    <row r="7" spans="1:7" s="384" customFormat="1" ht="23">
      <c r="A7" s="583" t="s">
        <v>956</v>
      </c>
      <c r="B7" s="583" t="s">
        <v>85</v>
      </c>
      <c r="C7" s="665" t="s">
        <v>957</v>
      </c>
      <c r="D7" s="584"/>
      <c r="E7" s="665" t="s">
        <v>952</v>
      </c>
    </row>
    <row r="8" spans="1:7" s="384" customFormat="1" ht="11.5"/>
    <row r="9" spans="1:7" s="384" customFormat="1" ht="11.5"/>
    <row r="10" spans="1:7" s="384" customFormat="1" ht="11.5"/>
    <row r="11" spans="1:7" s="384" customFormat="1" ht="11.5"/>
    <row r="12" spans="1:7" s="384" customFormat="1" ht="11.5"/>
    <row r="13" spans="1:7" s="384" customFormat="1" ht="11.5"/>
    <row r="14" spans="1:7" s="384" customFormat="1" ht="11.5"/>
    <row r="15" spans="1:7" s="384" customFormat="1" ht="11.5"/>
    <row r="16" spans="1:7" s="384" customFormat="1" ht="11.5"/>
    <row r="17" s="384" customFormat="1" ht="11.5"/>
    <row r="18" s="384" customFormat="1" ht="11.5"/>
    <row r="19" s="384" customFormat="1" ht="11.5"/>
    <row r="20" s="384" customFormat="1" ht="11.5"/>
    <row r="21" s="384" customFormat="1" ht="11.5"/>
    <row r="22" s="384" customFormat="1" ht="11.5"/>
    <row r="23" s="384" customFormat="1" ht="11.5"/>
    <row r="24" s="384" customFormat="1" ht="11.5"/>
    <row r="25" s="384" customFormat="1" ht="11.5"/>
    <row r="26" s="384" customFormat="1" ht="11.5"/>
    <row r="27" s="384" customFormat="1" ht="11.5"/>
  </sheetData>
  <hyperlinks>
    <hyperlink ref="G4" location="Index!A1" display="Index" xr:uid="{17A4BE77-DC11-48DC-9DC9-FE1B2664E08A}"/>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987D-481A-435B-9BDB-D1FBF183614C}">
  <sheetPr>
    <tabColor theme="8" tint="-0.249977111117893"/>
  </sheetPr>
  <dimension ref="A1:I71"/>
  <sheetViews>
    <sheetView showGridLines="0" workbookViewId="0"/>
  </sheetViews>
  <sheetFormatPr defaultColWidth="9.26953125" defaultRowHeight="14"/>
  <cols>
    <col min="1" max="1" width="5" style="70" customWidth="1"/>
    <col min="2" max="2" width="40.26953125" style="70" customWidth="1"/>
    <col min="3" max="6" width="16.7265625" style="70" customWidth="1"/>
    <col min="7" max="7" width="4" style="70" customWidth="1"/>
    <col min="8" max="8" width="8.54296875" style="70" customWidth="1"/>
    <col min="9" max="16384" width="9.26953125" style="70"/>
  </cols>
  <sheetData>
    <row r="1" spans="1:9" s="38" customFormat="1" ht="13">
      <c r="A1" s="14" t="s">
        <v>862</v>
      </c>
      <c r="B1" s="14"/>
      <c r="C1" s="14"/>
      <c r="D1" s="14"/>
      <c r="E1" s="14"/>
      <c r="F1" s="14"/>
    </row>
    <row r="2" spans="1:9" s="466" customFormat="1" ht="11.5">
      <c r="B2" s="328"/>
      <c r="C2" s="328"/>
      <c r="D2" s="328"/>
      <c r="E2" s="328"/>
      <c r="F2" s="328"/>
    </row>
    <row r="3" spans="1:9" s="466" customFormat="1" ht="15" customHeight="1">
      <c r="B3" s="384"/>
      <c r="C3" s="330" t="s">
        <v>45</v>
      </c>
      <c r="D3" s="330" t="s">
        <v>46</v>
      </c>
      <c r="E3" s="330" t="s">
        <v>47</v>
      </c>
      <c r="F3" s="330" t="s">
        <v>85</v>
      </c>
    </row>
    <row r="4" spans="1:9" s="466" customFormat="1" ht="15.75" customHeight="1">
      <c r="A4" s="313" t="s">
        <v>944</v>
      </c>
      <c r="B4" s="519"/>
      <c r="C4" s="848"/>
      <c r="D4" s="849"/>
      <c r="E4" s="848"/>
      <c r="F4" s="848"/>
      <c r="H4" s="90" t="s">
        <v>284</v>
      </c>
    </row>
    <row r="5" spans="1:9" s="466" customFormat="1" ht="15.75" customHeight="1">
      <c r="A5" s="313"/>
      <c r="B5" s="519"/>
      <c r="C5" s="848" t="s">
        <v>864</v>
      </c>
      <c r="D5" s="849"/>
      <c r="E5" s="848" t="s">
        <v>865</v>
      </c>
      <c r="F5" s="848"/>
      <c r="H5" s="40"/>
    </row>
    <row r="6" spans="1:9" s="466" customFormat="1" ht="17.25" customHeight="1">
      <c r="A6" s="313"/>
      <c r="B6" s="522" t="s">
        <v>863</v>
      </c>
      <c r="C6" s="865">
        <v>45107</v>
      </c>
      <c r="D6" s="866">
        <v>44926</v>
      </c>
      <c r="E6" s="865">
        <v>45107</v>
      </c>
      <c r="F6" s="866">
        <v>44926</v>
      </c>
    </row>
    <row r="7" spans="1:9" s="467" customFormat="1" ht="15.75" customHeight="1">
      <c r="A7" s="512">
        <v>1</v>
      </c>
      <c r="B7" s="467" t="s">
        <v>866</v>
      </c>
      <c r="C7" s="514">
        <v>5096.7656826051398</v>
      </c>
      <c r="D7" s="514">
        <v>2873.6995651071502</v>
      </c>
      <c r="E7" s="514">
        <v>5605.0069713209696</v>
      </c>
      <c r="F7" s="514">
        <v>7276.2226365072702</v>
      </c>
    </row>
    <row r="8" spans="1:9" s="422" customFormat="1" ht="15.75" customHeight="1">
      <c r="A8" s="335">
        <v>2</v>
      </c>
      <c r="B8" s="467" t="s">
        <v>867</v>
      </c>
      <c r="C8" s="514">
        <v>-7880.9175250144199</v>
      </c>
      <c r="D8" s="514">
        <v>-3223.8229655998198</v>
      </c>
      <c r="E8" s="514">
        <v>169.581071415818</v>
      </c>
      <c r="F8" s="514">
        <v>-1610.8831784280101</v>
      </c>
      <c r="G8" s="467"/>
      <c r="H8" s="467"/>
      <c r="I8" s="515"/>
    </row>
    <row r="9" spans="1:9" s="422" customFormat="1" ht="15.75" customHeight="1">
      <c r="A9" s="335">
        <v>3</v>
      </c>
      <c r="B9" s="467" t="s">
        <v>868</v>
      </c>
      <c r="C9" s="514">
        <v>1011.71124053139</v>
      </c>
      <c r="D9" s="514">
        <v>370.27134362718499</v>
      </c>
      <c r="E9" s="421"/>
      <c r="F9" s="421"/>
      <c r="G9" s="467"/>
      <c r="H9" s="467"/>
      <c r="I9" s="515"/>
    </row>
    <row r="10" spans="1:9" s="422" customFormat="1" ht="15.75" customHeight="1">
      <c r="A10" s="335">
        <v>4</v>
      </c>
      <c r="B10" s="467" t="s">
        <v>869</v>
      </c>
      <c r="C10" s="514">
        <v>-454.061733217594</v>
      </c>
      <c r="D10" s="514">
        <v>-699.32206710633795</v>
      </c>
      <c r="E10" s="421"/>
      <c r="F10" s="421"/>
      <c r="G10" s="467"/>
      <c r="H10" s="467"/>
      <c r="I10" s="515"/>
    </row>
    <row r="11" spans="1:9" s="422" customFormat="1" ht="15.75" customHeight="1">
      <c r="A11" s="335">
        <v>5</v>
      </c>
      <c r="B11" s="467" t="s">
        <v>870</v>
      </c>
      <c r="C11" s="336">
        <v>1925.6102644477501</v>
      </c>
      <c r="D11" s="336">
        <v>892.35664694168895</v>
      </c>
      <c r="E11" s="421"/>
      <c r="F11" s="421"/>
      <c r="G11" s="467"/>
      <c r="H11" s="467"/>
      <c r="I11" s="515"/>
    </row>
    <row r="12" spans="1:9" s="422" customFormat="1" ht="15.75" customHeight="1">
      <c r="A12" s="347">
        <v>6</v>
      </c>
      <c r="B12" s="500" t="s">
        <v>871</v>
      </c>
      <c r="C12" s="348">
        <v>-2608.6176276810202</v>
      </c>
      <c r="D12" s="348">
        <v>-736.64299756775199</v>
      </c>
      <c r="E12" s="521"/>
      <c r="F12" s="521"/>
      <c r="G12" s="467"/>
      <c r="H12" s="467"/>
      <c r="I12" s="515"/>
    </row>
    <row r="13" spans="1:9">
      <c r="A13" s="39"/>
      <c r="B13" s="520"/>
      <c r="C13" s="52"/>
      <c r="D13" s="52"/>
      <c r="E13" s="52"/>
      <c r="F13" s="52"/>
    </row>
    <row r="14" spans="1:9">
      <c r="B14" s="48"/>
      <c r="C14" s="48"/>
      <c r="D14" s="48"/>
      <c r="E14" s="48"/>
      <c r="F14" s="48"/>
    </row>
    <row r="15" spans="1:9" ht="14.5">
      <c r="B15" s="49"/>
      <c r="C15"/>
      <c r="D15"/>
      <c r="E15"/>
      <c r="F15"/>
    </row>
    <row r="16" spans="1:9">
      <c r="B16" s="48"/>
      <c r="C16" s="48"/>
      <c r="D16" s="48"/>
      <c r="E16" s="48"/>
      <c r="F16" s="48"/>
    </row>
    <row r="17" spans="2:6">
      <c r="B17" s="48"/>
      <c r="C17" s="48"/>
      <c r="D17" s="48"/>
      <c r="E17" s="48"/>
      <c r="F17" s="48"/>
    </row>
    <row r="18" spans="2:6">
      <c r="B18" s="48"/>
      <c r="C18" s="48"/>
      <c r="D18" s="48"/>
      <c r="E18" s="48"/>
      <c r="F18" s="48"/>
    </row>
    <row r="19" spans="2:6">
      <c r="B19" s="48"/>
      <c r="C19" s="48"/>
      <c r="D19" s="48"/>
      <c r="E19" s="48"/>
      <c r="F19" s="48"/>
    </row>
    <row r="20" spans="2:6">
      <c r="B20" s="48"/>
      <c r="C20" s="48"/>
      <c r="D20" s="48"/>
      <c r="E20" s="48"/>
      <c r="F20" s="48"/>
    </row>
    <row r="21" spans="2:6">
      <c r="B21" s="48"/>
      <c r="C21" s="48"/>
      <c r="D21" s="48"/>
      <c r="E21" s="48"/>
      <c r="F21" s="48"/>
    </row>
    <row r="22" spans="2:6">
      <c r="B22" s="48"/>
      <c r="C22" s="48"/>
      <c r="D22" s="48"/>
      <c r="E22" s="48"/>
      <c r="F22" s="48"/>
    </row>
    <row r="23" spans="2:6">
      <c r="B23" s="49"/>
      <c r="C23" s="49"/>
      <c r="D23" s="49"/>
      <c r="E23" s="49"/>
      <c r="F23" s="49"/>
    </row>
    <row r="24" spans="2:6">
      <c r="B24" s="48"/>
      <c r="C24" s="48"/>
      <c r="D24" s="48"/>
      <c r="E24" s="48"/>
      <c r="F24" s="48"/>
    </row>
    <row r="25" spans="2:6">
      <c r="B25" s="50"/>
      <c r="C25" s="50"/>
      <c r="D25" s="50"/>
      <c r="E25" s="50"/>
      <c r="F25" s="50"/>
    </row>
    <row r="26" spans="2:6">
      <c r="B26" s="49"/>
      <c r="C26" s="49"/>
      <c r="D26" s="49"/>
      <c r="E26" s="49"/>
      <c r="F26" s="49"/>
    </row>
    <row r="27" spans="2:6">
      <c r="B27" s="48"/>
      <c r="C27" s="48"/>
      <c r="D27" s="48"/>
      <c r="E27" s="48"/>
      <c r="F27" s="48"/>
    </row>
    <row r="28" spans="2:6">
      <c r="B28" s="48"/>
      <c r="C28" s="48"/>
      <c r="D28" s="48"/>
      <c r="E28" s="48"/>
      <c r="F28" s="48"/>
    </row>
    <row r="29" spans="2:6">
      <c r="B29" s="48"/>
      <c r="C29" s="48"/>
      <c r="D29" s="48"/>
      <c r="E29" s="48"/>
      <c r="F29" s="48"/>
    </row>
    <row r="30" spans="2:6">
      <c r="B30" s="48"/>
      <c r="C30" s="48"/>
      <c r="D30" s="48"/>
      <c r="E30" s="48"/>
      <c r="F30" s="48"/>
    </row>
    <row r="31" spans="2:6">
      <c r="B31" s="48"/>
      <c r="C31" s="48"/>
      <c r="D31" s="48"/>
      <c r="E31" s="48"/>
      <c r="F31" s="48"/>
    </row>
    <row r="32" spans="2:6" ht="14.5">
      <c r="B32" s="44"/>
      <c r="C32" s="44"/>
      <c r="D32" s="44"/>
      <c r="E32" s="44"/>
      <c r="F32" s="44"/>
    </row>
    <row r="33" spans="2:6">
      <c r="B33" s="49"/>
      <c r="C33" s="49"/>
      <c r="D33" s="49"/>
      <c r="E33" s="49"/>
      <c r="F33" s="49"/>
    </row>
    <row r="34" spans="2:6">
      <c r="B34" s="48"/>
      <c r="C34" s="48"/>
      <c r="D34" s="48"/>
      <c r="E34" s="48"/>
      <c r="F34" s="48"/>
    </row>
    <row r="35" spans="2:6">
      <c r="B35" s="48"/>
      <c r="C35" s="48"/>
      <c r="D35" s="48"/>
      <c r="E35" s="48"/>
      <c r="F35" s="48"/>
    </row>
    <row r="36" spans="2:6">
      <c r="B36" s="48"/>
      <c r="C36" s="48"/>
      <c r="D36" s="48"/>
      <c r="E36" s="48"/>
      <c r="F36" s="48"/>
    </row>
    <row r="37" spans="2:6">
      <c r="B37" s="48"/>
      <c r="C37" s="48"/>
      <c r="D37" s="48"/>
      <c r="E37" s="48"/>
      <c r="F37" s="48"/>
    </row>
    <row r="38" spans="2:6" ht="14.5">
      <c r="B38" s="44"/>
      <c r="C38" s="44"/>
      <c r="D38" s="44"/>
      <c r="E38" s="44"/>
      <c r="F38" s="44"/>
    </row>
    <row r="39" spans="2:6">
      <c r="B39" s="51"/>
      <c r="C39" s="51"/>
      <c r="D39" s="51"/>
      <c r="E39" s="51"/>
      <c r="F39" s="51"/>
    </row>
    <row r="40" spans="2:6" ht="14.5">
      <c r="B40" s="44"/>
      <c r="C40" s="44"/>
      <c r="D40" s="44"/>
      <c r="E40" s="44"/>
      <c r="F40" s="44"/>
    </row>
    <row r="41" spans="2:6" ht="14.5">
      <c r="B41" s="44"/>
      <c r="C41" s="44"/>
      <c r="D41" s="44"/>
      <c r="E41" s="44"/>
      <c r="F41" s="44"/>
    </row>
    <row r="42" spans="2:6" ht="14.5">
      <c r="B42" s="44"/>
      <c r="C42" s="44"/>
      <c r="D42" s="44"/>
      <c r="E42" s="44"/>
      <c r="F42" s="44"/>
    </row>
    <row r="43" spans="2:6" ht="14.5">
      <c r="B43" s="44"/>
      <c r="C43" s="44"/>
      <c r="D43" s="44"/>
      <c r="E43" s="44"/>
      <c r="F43" s="44"/>
    </row>
    <row r="44" spans="2:6" ht="14.5">
      <c r="B44" s="44"/>
      <c r="C44" s="44"/>
      <c r="D44" s="44"/>
      <c r="E44" s="44"/>
      <c r="F44" s="44"/>
    </row>
    <row r="45" spans="2:6" ht="14.5">
      <c r="B45" s="44"/>
      <c r="C45" s="44"/>
      <c r="D45" s="44"/>
      <c r="E45" s="44"/>
      <c r="F45" s="44"/>
    </row>
    <row r="46" spans="2:6" ht="14.5">
      <c r="B46" s="44"/>
      <c r="C46" s="44"/>
      <c r="D46" s="44"/>
      <c r="E46" s="44"/>
      <c r="F46" s="44"/>
    </row>
    <row r="47" spans="2:6" ht="14.5">
      <c r="B47" s="44"/>
      <c r="C47" s="44"/>
      <c r="D47" s="44"/>
      <c r="E47" s="44"/>
      <c r="F47" s="44"/>
    </row>
    <row r="48" spans="2:6" ht="14.5">
      <c r="B48" s="44"/>
      <c r="C48" s="44"/>
      <c r="D48" s="44"/>
      <c r="E48" s="44"/>
      <c r="F48" s="44"/>
    </row>
    <row r="49" spans="2:6" ht="14.5">
      <c r="B49" s="44"/>
      <c r="C49" s="44"/>
      <c r="D49" s="44"/>
      <c r="E49" s="44"/>
      <c r="F49" s="44"/>
    </row>
    <row r="50" spans="2:6" ht="14.5">
      <c r="B50" s="44"/>
      <c r="C50" s="44"/>
      <c r="D50" s="44"/>
      <c r="E50" s="44"/>
      <c r="F50" s="44"/>
    </row>
    <row r="51" spans="2:6" ht="14.5">
      <c r="B51" s="44"/>
      <c r="C51" s="44"/>
      <c r="D51" s="44"/>
      <c r="E51" s="44"/>
      <c r="F51" s="44"/>
    </row>
    <row r="52" spans="2:6" ht="14.5">
      <c r="B52" s="44"/>
      <c r="C52" s="44"/>
      <c r="D52" s="44"/>
      <c r="E52" s="44"/>
      <c r="F52" s="44"/>
    </row>
    <row r="53" spans="2:6" ht="14.5">
      <c r="B53" s="44"/>
      <c r="C53" s="44"/>
      <c r="D53" s="44"/>
      <c r="E53" s="44"/>
      <c r="F53" s="44"/>
    </row>
    <row r="54" spans="2:6" ht="14.5">
      <c r="B54" s="44"/>
      <c r="C54" s="44"/>
      <c r="D54" s="44"/>
      <c r="E54" s="44"/>
      <c r="F54" s="44"/>
    </row>
    <row r="55" spans="2:6" ht="14.5">
      <c r="B55" s="44"/>
      <c r="C55" s="44"/>
      <c r="D55" s="44"/>
      <c r="E55" s="44"/>
      <c r="F55" s="44"/>
    </row>
    <row r="56" spans="2:6" ht="14.5">
      <c r="B56" s="44"/>
      <c r="C56" s="44"/>
      <c r="D56" s="44"/>
      <c r="E56" s="44"/>
      <c r="F56" s="44"/>
    </row>
    <row r="57" spans="2:6" ht="14.5">
      <c r="B57" s="44"/>
      <c r="C57" s="44"/>
      <c r="D57" s="44"/>
      <c r="E57" s="44"/>
      <c r="F57" s="44"/>
    </row>
    <row r="58" spans="2:6" ht="14.5">
      <c r="B58" s="44"/>
      <c r="C58" s="44"/>
      <c r="D58" s="44"/>
      <c r="E58" s="44"/>
      <c r="F58" s="44"/>
    </row>
    <row r="59" spans="2:6" ht="14.5">
      <c r="B59" s="44"/>
      <c r="C59" s="44"/>
      <c r="D59" s="44"/>
      <c r="E59" s="44"/>
      <c r="F59" s="44"/>
    </row>
    <row r="60" spans="2:6" ht="14.5">
      <c r="B60" s="44"/>
      <c r="C60" s="44"/>
      <c r="D60" s="44"/>
      <c r="E60" s="44"/>
      <c r="F60" s="44"/>
    </row>
    <row r="61" spans="2:6" ht="14.5">
      <c r="B61" s="44"/>
      <c r="C61" s="44"/>
      <c r="D61" s="44"/>
      <c r="E61" s="44"/>
      <c r="F61" s="44"/>
    </row>
    <row r="62" spans="2:6" ht="14.5">
      <c r="B62" s="44"/>
      <c r="C62" s="44"/>
      <c r="D62" s="44"/>
      <c r="E62" s="44"/>
      <c r="F62" s="44"/>
    </row>
    <row r="63" spans="2:6" ht="14.5">
      <c r="B63" s="44"/>
      <c r="C63" s="44"/>
      <c r="D63" s="44"/>
      <c r="E63" s="44"/>
      <c r="F63" s="44"/>
    </row>
    <row r="64" spans="2:6" ht="14.5">
      <c r="B64" s="44"/>
      <c r="C64" s="44"/>
      <c r="D64" s="44"/>
      <c r="E64" s="44"/>
      <c r="F64" s="44"/>
    </row>
    <row r="65" spans="2:6" ht="14.5">
      <c r="B65" s="44"/>
      <c r="C65" s="44"/>
      <c r="D65" s="44"/>
      <c r="E65" s="44"/>
      <c r="F65" s="44"/>
    </row>
    <row r="66" spans="2:6" ht="14.5">
      <c r="B66" s="44"/>
      <c r="C66" s="44"/>
      <c r="D66" s="44"/>
      <c r="E66" s="44"/>
      <c r="F66" s="44"/>
    </row>
    <row r="67" spans="2:6" ht="14.5">
      <c r="B67" s="44"/>
      <c r="C67" s="44"/>
      <c r="D67" s="44"/>
      <c r="E67" s="44"/>
      <c r="F67" s="44"/>
    </row>
    <row r="68" spans="2:6" ht="14.5">
      <c r="B68" s="44"/>
      <c r="C68" s="44"/>
      <c r="D68" s="44"/>
      <c r="E68" s="44"/>
      <c r="F68" s="44"/>
    </row>
    <row r="69" spans="2:6" ht="14.5">
      <c r="B69" s="44"/>
      <c r="C69" s="44"/>
      <c r="D69" s="44"/>
      <c r="E69" s="44"/>
      <c r="F69" s="44"/>
    </row>
    <row r="70" spans="2:6" ht="14.5">
      <c r="B70" s="44"/>
      <c r="C70" s="44"/>
      <c r="D70" s="44"/>
      <c r="E70" s="44"/>
      <c r="F70" s="44"/>
    </row>
    <row r="71" spans="2:6" ht="14.5">
      <c r="B71" s="44"/>
      <c r="C71" s="44"/>
      <c r="D71" s="44"/>
      <c r="E71" s="44"/>
      <c r="F71" s="44"/>
    </row>
  </sheetData>
  <mergeCells count="4">
    <mergeCell ref="C4:D4"/>
    <mergeCell ref="E4:F4"/>
    <mergeCell ref="C5:D5"/>
    <mergeCell ref="E5:F5"/>
  </mergeCells>
  <hyperlinks>
    <hyperlink ref="H4" location="Index!A1" display="Index" xr:uid="{98615CE1-C384-434C-BFE1-4F8CFE7ABDA9}"/>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249977111117893"/>
  </sheetPr>
  <dimension ref="A1:T44"/>
  <sheetViews>
    <sheetView showGridLines="0" workbookViewId="0"/>
  </sheetViews>
  <sheetFormatPr defaultColWidth="9.26953125" defaultRowHeight="12.5"/>
  <cols>
    <col min="1" max="1" width="6.54296875" style="10" customWidth="1"/>
    <col min="2" max="2" width="2.26953125" style="10" customWidth="1"/>
    <col min="3" max="3" width="57.26953125" style="10" customWidth="1"/>
    <col min="4" max="7" width="11.7265625" style="10" customWidth="1"/>
    <col min="8" max="8" width="2.26953125" style="10" customWidth="1"/>
    <col min="9" max="12" width="11.7265625" style="10" customWidth="1"/>
    <col min="13" max="13" width="3.7265625" style="10" customWidth="1"/>
    <col min="14" max="16384" width="9.26953125" style="10"/>
  </cols>
  <sheetData>
    <row r="1" spans="1:20" ht="15.75" customHeight="1">
      <c r="A1" s="14" t="s">
        <v>766</v>
      </c>
      <c r="B1" s="14"/>
      <c r="D1" s="90" t="s">
        <v>284</v>
      </c>
      <c r="F1"/>
    </row>
    <row r="2" spans="1:20" s="329" customFormat="1" ht="15.75" customHeight="1">
      <c r="A2" s="328"/>
      <c r="B2" s="328"/>
      <c r="F2" s="851"/>
      <c r="G2" s="851"/>
    </row>
    <row r="3" spans="1:20" s="329" customFormat="1" ht="15.75" customHeight="1">
      <c r="A3" s="328"/>
      <c r="B3" s="328"/>
    </row>
    <row r="4" spans="1:20" s="329" customFormat="1" ht="15.75" customHeight="1">
      <c r="D4" s="330" t="s">
        <v>45</v>
      </c>
      <c r="E4" s="330" t="s">
        <v>46</v>
      </c>
      <c r="F4" s="330" t="s">
        <v>47</v>
      </c>
      <c r="G4" s="330" t="s">
        <v>85</v>
      </c>
      <c r="H4" s="330"/>
      <c r="I4" s="330" t="s">
        <v>86</v>
      </c>
      <c r="J4" s="330" t="s">
        <v>296</v>
      </c>
      <c r="K4" s="330" t="s">
        <v>262</v>
      </c>
      <c r="L4" s="330" t="s">
        <v>292</v>
      </c>
    </row>
    <row r="5" spans="1:20" s="329" customFormat="1" ht="15.75" customHeight="1">
      <c r="A5" s="850" t="s">
        <v>767</v>
      </c>
      <c r="B5" s="850"/>
      <c r="C5" s="850"/>
      <c r="D5" s="558"/>
      <c r="E5" s="558"/>
      <c r="F5" s="859"/>
      <c r="G5" s="859"/>
      <c r="H5" s="559"/>
      <c r="I5" s="559"/>
      <c r="J5" s="559"/>
      <c r="K5" s="859"/>
      <c r="L5" s="859"/>
      <c r="M5" s="524"/>
      <c r="S5" s="858"/>
      <c r="T5" s="858"/>
    </row>
    <row r="6" spans="1:20" s="329" customFormat="1" ht="15.75" customHeight="1">
      <c r="A6" s="850" t="s">
        <v>84</v>
      </c>
      <c r="B6" s="850"/>
      <c r="C6" s="850"/>
      <c r="D6" s="860" t="s">
        <v>456</v>
      </c>
      <c r="E6" s="860"/>
      <c r="F6" s="860"/>
      <c r="G6" s="860"/>
      <c r="H6" s="559"/>
      <c r="I6" s="860" t="s">
        <v>457</v>
      </c>
      <c r="J6" s="860"/>
      <c r="K6" s="860"/>
      <c r="L6" s="860"/>
      <c r="M6" s="524"/>
      <c r="S6" s="525"/>
      <c r="T6" s="525"/>
    </row>
    <row r="7" spans="1:20" s="329" customFormat="1" ht="20.25" customHeight="1">
      <c r="A7" s="855" t="s">
        <v>786</v>
      </c>
      <c r="B7" s="855"/>
      <c r="C7" s="855"/>
      <c r="D7" s="564">
        <v>45107</v>
      </c>
      <c r="E7" s="564">
        <v>45016</v>
      </c>
      <c r="F7" s="564" t="s">
        <v>945</v>
      </c>
      <c r="G7" s="564">
        <v>44834</v>
      </c>
      <c r="H7" s="560"/>
      <c r="I7" s="564">
        <v>45107</v>
      </c>
      <c r="J7" s="564">
        <v>45016</v>
      </c>
      <c r="K7" s="564" t="s">
        <v>945</v>
      </c>
      <c r="L7" s="564">
        <v>44834</v>
      </c>
      <c r="M7" s="526"/>
      <c r="S7" s="858"/>
      <c r="T7" s="858"/>
    </row>
    <row r="8" spans="1:20" s="329" customFormat="1" ht="15.75" customHeight="1">
      <c r="A8" s="856" t="s">
        <v>458</v>
      </c>
      <c r="B8" s="856"/>
      <c r="C8" s="856"/>
      <c r="D8" s="527"/>
      <c r="E8" s="527"/>
      <c r="F8" s="527"/>
      <c r="G8" s="527"/>
      <c r="H8" s="527"/>
      <c r="I8" s="527"/>
      <c r="J8" s="527"/>
      <c r="K8" s="527"/>
      <c r="L8" s="527"/>
      <c r="M8" s="528"/>
      <c r="S8" s="858"/>
      <c r="T8" s="858"/>
    </row>
    <row r="9" spans="1:20" s="329" customFormat="1" ht="15.75" customHeight="1">
      <c r="A9" s="852" t="s">
        <v>459</v>
      </c>
      <c r="B9" s="852"/>
      <c r="C9" s="852"/>
      <c r="D9" s="529"/>
      <c r="E9" s="529"/>
      <c r="F9" s="529"/>
      <c r="G9" s="529"/>
      <c r="H9" s="529"/>
      <c r="I9" s="529"/>
      <c r="J9" s="529"/>
      <c r="K9" s="529"/>
      <c r="L9" s="529"/>
      <c r="M9" s="528"/>
    </row>
    <row r="10" spans="1:20" s="329" customFormat="1" ht="15.75" customHeight="1">
      <c r="A10" s="331">
        <v>1</v>
      </c>
      <c r="B10" s="530" t="s">
        <v>460</v>
      </c>
      <c r="D10" s="531"/>
      <c r="E10" s="531"/>
      <c r="F10" s="531"/>
      <c r="G10" s="531"/>
      <c r="H10" s="532"/>
      <c r="I10" s="532">
        <v>217466.77806093401</v>
      </c>
      <c r="J10" s="532">
        <v>208958</v>
      </c>
      <c r="K10" s="532">
        <v>193193</v>
      </c>
      <c r="L10" s="532">
        <v>187646</v>
      </c>
      <c r="M10" s="533"/>
    </row>
    <row r="11" spans="1:20" s="329" customFormat="1" ht="15.75" customHeight="1">
      <c r="A11" s="852" t="s">
        <v>461</v>
      </c>
      <c r="B11" s="852"/>
      <c r="C11" s="852"/>
      <c r="D11" s="529"/>
      <c r="E11" s="529"/>
      <c r="F11" s="529"/>
      <c r="G11" s="529"/>
      <c r="H11" s="529"/>
      <c r="I11" s="529"/>
      <c r="J11" s="529"/>
      <c r="K11" s="529"/>
      <c r="L11" s="529"/>
      <c r="M11" s="534"/>
    </row>
    <row r="12" spans="1:20" s="329" customFormat="1" ht="15.75" customHeight="1">
      <c r="A12" s="331">
        <v>2</v>
      </c>
      <c r="B12" s="853" t="s">
        <v>462</v>
      </c>
      <c r="C12" s="853"/>
      <c r="D12" s="532">
        <f>D13+D14</f>
        <v>329808.177850698</v>
      </c>
      <c r="E12" s="535">
        <v>331801</v>
      </c>
      <c r="F12" s="532">
        <v>331381</v>
      </c>
      <c r="G12" s="532">
        <v>329308</v>
      </c>
      <c r="H12" s="532"/>
      <c r="I12" s="532">
        <f>I13+I14</f>
        <v>28662.217720319259</v>
      </c>
      <c r="J12" s="532">
        <v>28981</v>
      </c>
      <c r="K12" s="532">
        <v>28799</v>
      </c>
      <c r="L12" s="532">
        <v>28335</v>
      </c>
      <c r="M12" s="533"/>
    </row>
    <row r="13" spans="1:20" s="329" customFormat="1" ht="15.75" customHeight="1">
      <c r="A13" s="331">
        <v>3</v>
      </c>
      <c r="B13" s="331"/>
      <c r="C13" s="536" t="s">
        <v>463</v>
      </c>
      <c r="D13" s="532">
        <v>134645.78271787101</v>
      </c>
      <c r="E13" s="532">
        <v>135318</v>
      </c>
      <c r="F13" s="532">
        <v>136730</v>
      </c>
      <c r="G13" s="532">
        <v>139652</v>
      </c>
      <c r="H13" s="532"/>
      <c r="I13" s="532">
        <v>6732.2891358935603</v>
      </c>
      <c r="J13" s="532">
        <v>6766</v>
      </c>
      <c r="K13" s="532">
        <v>6836</v>
      </c>
      <c r="L13" s="532">
        <v>6983</v>
      </c>
      <c r="M13" s="533"/>
    </row>
    <row r="14" spans="1:20" s="329" customFormat="1" ht="15.75" customHeight="1">
      <c r="A14" s="331">
        <v>4</v>
      </c>
      <c r="B14" s="331"/>
      <c r="C14" s="536" t="s">
        <v>464</v>
      </c>
      <c r="D14" s="532">
        <v>195162.39513282699</v>
      </c>
      <c r="E14" s="532">
        <v>196483</v>
      </c>
      <c r="F14" s="532">
        <v>194651</v>
      </c>
      <c r="G14" s="532">
        <v>189656</v>
      </c>
      <c r="H14" s="532"/>
      <c r="I14" s="532">
        <v>21929.928584425699</v>
      </c>
      <c r="J14" s="532">
        <v>22215</v>
      </c>
      <c r="K14" s="532">
        <v>21962</v>
      </c>
      <c r="L14" s="532">
        <v>21352</v>
      </c>
      <c r="M14" s="533"/>
    </row>
    <row r="15" spans="1:20" s="329" customFormat="1" ht="15.75" customHeight="1">
      <c r="A15" s="331">
        <v>5</v>
      </c>
      <c r="B15" s="530" t="s">
        <v>465</v>
      </c>
      <c r="C15" s="530"/>
      <c r="D15" s="532">
        <f>SUM(D16:D18)</f>
        <v>261813.08053739651</v>
      </c>
      <c r="E15" s="532">
        <v>255719</v>
      </c>
      <c r="F15" s="532">
        <v>241324</v>
      </c>
      <c r="G15" s="532">
        <v>224970</v>
      </c>
      <c r="H15" s="532"/>
      <c r="I15" s="532">
        <f>SUM(I16:I18)</f>
        <v>153038.31705927738</v>
      </c>
      <c r="J15" s="532">
        <v>150210</v>
      </c>
      <c r="K15" s="532">
        <v>139307</v>
      </c>
      <c r="L15" s="532">
        <v>133936</v>
      </c>
      <c r="M15" s="533"/>
    </row>
    <row r="16" spans="1:20" s="329" customFormat="1" ht="31.5" customHeight="1">
      <c r="A16" s="331">
        <v>6</v>
      </c>
      <c r="B16" s="331"/>
      <c r="C16" s="536" t="s">
        <v>466</v>
      </c>
      <c r="D16" s="532">
        <v>14678.1683043295</v>
      </c>
      <c r="E16" s="532">
        <v>13664</v>
      </c>
      <c r="F16" s="532">
        <v>12679</v>
      </c>
      <c r="G16" s="532">
        <v>11547</v>
      </c>
      <c r="H16" s="532"/>
      <c r="I16" s="532">
        <v>3669.5420760823699</v>
      </c>
      <c r="J16" s="532">
        <v>3416</v>
      </c>
      <c r="K16" s="532">
        <v>3170</v>
      </c>
      <c r="L16" s="532">
        <v>2887</v>
      </c>
      <c r="M16" s="533"/>
    </row>
    <row r="17" spans="1:13" s="329" customFormat="1" ht="15.75" customHeight="1">
      <c r="A17" s="331">
        <v>7</v>
      </c>
      <c r="B17" s="331"/>
      <c r="C17" s="536" t="s">
        <v>467</v>
      </c>
      <c r="D17" s="532">
        <v>247134.91223306701</v>
      </c>
      <c r="E17" s="532">
        <v>242055</v>
      </c>
      <c r="F17" s="532">
        <v>224881</v>
      </c>
      <c r="G17" s="532">
        <v>210936</v>
      </c>
      <c r="H17" s="532"/>
      <c r="I17" s="532">
        <v>149368.77498319501</v>
      </c>
      <c r="J17" s="532">
        <v>146795</v>
      </c>
      <c r="K17" s="532">
        <v>136138</v>
      </c>
      <c r="L17" s="532">
        <v>128563</v>
      </c>
      <c r="M17" s="533"/>
    </row>
    <row r="18" spans="1:13" s="329" customFormat="1" ht="15.75" customHeight="1">
      <c r="A18" s="331">
        <v>8</v>
      </c>
      <c r="B18" s="331"/>
      <c r="C18" s="536" t="s">
        <v>468</v>
      </c>
      <c r="D18" s="532">
        <v>0</v>
      </c>
      <c r="E18" s="683" t="s">
        <v>991</v>
      </c>
      <c r="F18" s="683" t="s">
        <v>991</v>
      </c>
      <c r="G18" s="532">
        <v>2487</v>
      </c>
      <c r="H18" s="532"/>
      <c r="I18" s="532">
        <v>0</v>
      </c>
      <c r="J18" s="683" t="s">
        <v>991</v>
      </c>
      <c r="K18" s="683" t="s">
        <v>991</v>
      </c>
      <c r="L18" s="532">
        <v>2487</v>
      </c>
      <c r="M18" s="533"/>
    </row>
    <row r="19" spans="1:13" s="329" customFormat="1" ht="15.75" customHeight="1">
      <c r="A19" s="331">
        <v>9</v>
      </c>
      <c r="B19" s="530" t="s">
        <v>469</v>
      </c>
      <c r="C19" s="530"/>
      <c r="D19" s="531"/>
      <c r="E19" s="531"/>
      <c r="F19" s="531"/>
      <c r="G19" s="531"/>
      <c r="H19" s="532"/>
      <c r="I19" s="532"/>
      <c r="J19" s="532"/>
      <c r="K19" s="532"/>
      <c r="L19" s="532"/>
      <c r="M19" s="533"/>
    </row>
    <row r="20" spans="1:13" s="329" customFormat="1" ht="15.75" customHeight="1">
      <c r="A20" s="331">
        <v>10</v>
      </c>
      <c r="B20" s="530" t="s">
        <v>470</v>
      </c>
      <c r="C20" s="530"/>
      <c r="D20" s="532">
        <f>SUM(D21:D23)</f>
        <v>6741.3666161110068</v>
      </c>
      <c r="E20" s="532">
        <v>5918</v>
      </c>
      <c r="F20" s="532">
        <v>6243</v>
      </c>
      <c r="G20" s="532">
        <v>8215</v>
      </c>
      <c r="H20" s="532"/>
      <c r="I20" s="532">
        <f>SUM(I21:I23)</f>
        <v>6741.3666161110068</v>
      </c>
      <c r="J20" s="532">
        <v>5918</v>
      </c>
      <c r="K20" s="532">
        <v>6243</v>
      </c>
      <c r="L20" s="532">
        <v>7915</v>
      </c>
      <c r="M20" s="533"/>
    </row>
    <row r="21" spans="1:13" s="329" customFormat="1" ht="31.5" customHeight="1">
      <c r="A21" s="331">
        <v>11</v>
      </c>
      <c r="B21" s="331"/>
      <c r="C21" s="536" t="s">
        <v>471</v>
      </c>
      <c r="D21" s="532">
        <v>4011.6910250332198</v>
      </c>
      <c r="E21" s="532">
        <v>3498</v>
      </c>
      <c r="F21" s="532">
        <v>3764</v>
      </c>
      <c r="G21" s="532">
        <v>4246</v>
      </c>
      <c r="H21" s="532"/>
      <c r="I21" s="532">
        <v>4011.6910250332198</v>
      </c>
      <c r="J21" s="532">
        <v>3498</v>
      </c>
      <c r="K21" s="532">
        <v>3764</v>
      </c>
      <c r="L21" s="532">
        <v>4246</v>
      </c>
      <c r="M21" s="533"/>
    </row>
    <row r="22" spans="1:13" s="329" customFormat="1" ht="15.75" customHeight="1">
      <c r="A22" s="331">
        <v>12</v>
      </c>
      <c r="B22" s="331"/>
      <c r="C22" s="536" t="s">
        <v>472</v>
      </c>
      <c r="D22" s="532">
        <v>2477.0700494111202</v>
      </c>
      <c r="E22" s="532">
        <v>2420</v>
      </c>
      <c r="F22" s="532">
        <v>2479</v>
      </c>
      <c r="G22" s="532">
        <v>3469</v>
      </c>
      <c r="H22" s="532"/>
      <c r="I22" s="532">
        <v>2477.0700494111202</v>
      </c>
      <c r="J22" s="532">
        <v>2420</v>
      </c>
      <c r="K22" s="532">
        <v>2479</v>
      </c>
      <c r="L22" s="532">
        <v>3469</v>
      </c>
      <c r="M22" s="533"/>
    </row>
    <row r="23" spans="1:13" s="329" customFormat="1" ht="15.75" customHeight="1">
      <c r="A23" s="331">
        <v>13</v>
      </c>
      <c r="B23" s="331"/>
      <c r="C23" s="536" t="s">
        <v>473</v>
      </c>
      <c r="D23" s="532">
        <v>252.60554166666699</v>
      </c>
      <c r="E23" s="683" t="s">
        <v>991</v>
      </c>
      <c r="F23" s="683" t="s">
        <v>991</v>
      </c>
      <c r="G23" s="532">
        <v>500</v>
      </c>
      <c r="H23" s="532"/>
      <c r="I23" s="532">
        <v>252.60554166666699</v>
      </c>
      <c r="J23" s="683" t="s">
        <v>991</v>
      </c>
      <c r="K23" s="683" t="s">
        <v>991</v>
      </c>
      <c r="L23" s="532">
        <v>200</v>
      </c>
      <c r="M23" s="533"/>
    </row>
    <row r="24" spans="1:13" s="329" customFormat="1" ht="15.75" customHeight="1">
      <c r="A24" s="331">
        <v>14</v>
      </c>
      <c r="B24" s="530" t="s">
        <v>474</v>
      </c>
      <c r="D24" s="532">
        <v>3268.6449437083702</v>
      </c>
      <c r="E24" s="532">
        <v>2535</v>
      </c>
      <c r="F24" s="532">
        <v>502</v>
      </c>
      <c r="G24" s="532">
        <v>410</v>
      </c>
      <c r="H24" s="532"/>
      <c r="I24" s="532">
        <v>3169.0820237083699</v>
      </c>
      <c r="J24" s="532">
        <v>2535</v>
      </c>
      <c r="K24" s="532">
        <v>502</v>
      </c>
      <c r="L24" s="532">
        <v>410</v>
      </c>
      <c r="M24" s="533"/>
    </row>
    <row r="25" spans="1:13" s="329" customFormat="1" ht="15.75" customHeight="1">
      <c r="A25" s="505">
        <v>15</v>
      </c>
      <c r="B25" s="565" t="s">
        <v>475</v>
      </c>
      <c r="C25" s="566"/>
      <c r="D25" s="567">
        <v>41429.376976721898</v>
      </c>
      <c r="E25" s="567">
        <v>42227</v>
      </c>
      <c r="F25" s="567">
        <v>39901</v>
      </c>
      <c r="G25" s="567">
        <v>50416</v>
      </c>
      <c r="H25" s="567"/>
      <c r="I25" s="567">
        <v>8996.4606783489198</v>
      </c>
      <c r="J25" s="567">
        <v>9609</v>
      </c>
      <c r="K25" s="567">
        <v>10344</v>
      </c>
      <c r="L25" s="567">
        <v>10542</v>
      </c>
      <c r="M25" s="533"/>
    </row>
    <row r="26" spans="1:13" s="329" customFormat="1" ht="15.75" customHeight="1">
      <c r="A26" s="568">
        <v>16</v>
      </c>
      <c r="B26" s="568"/>
      <c r="C26" s="569" t="s">
        <v>476</v>
      </c>
      <c r="D26" s="570"/>
      <c r="E26" s="570"/>
      <c r="F26" s="570"/>
      <c r="G26" s="570"/>
      <c r="H26" s="571"/>
      <c r="I26" s="573">
        <f>I12+I15+I20+I24+I25</f>
        <v>200607.44409776496</v>
      </c>
      <c r="J26" s="682">
        <v>197254</v>
      </c>
      <c r="K26" s="682">
        <v>185194</v>
      </c>
      <c r="L26" s="682">
        <v>181139</v>
      </c>
      <c r="M26" s="533"/>
    </row>
    <row r="27" spans="1:13" s="329" customFormat="1" ht="15.75" customHeight="1">
      <c r="A27" s="537"/>
      <c r="B27" s="537"/>
      <c r="C27" s="538"/>
      <c r="D27" s="337"/>
      <c r="E27" s="337"/>
      <c r="F27" s="337"/>
      <c r="G27" s="337"/>
      <c r="H27" s="337"/>
      <c r="I27" s="533"/>
      <c r="J27" s="533"/>
      <c r="K27" s="533"/>
      <c r="L27" s="533"/>
      <c r="M27" s="533"/>
    </row>
    <row r="28" spans="1:13" s="329" customFormat="1" ht="15.75" customHeight="1">
      <c r="A28" s="854" t="s">
        <v>477</v>
      </c>
      <c r="B28" s="854"/>
      <c r="C28" s="854"/>
      <c r="D28" s="854"/>
      <c r="E28" s="854"/>
      <c r="F28" s="854"/>
      <c r="G28" s="854"/>
      <c r="H28" s="854"/>
      <c r="I28" s="854"/>
      <c r="J28" s="854"/>
      <c r="K28" s="854"/>
      <c r="L28" s="854"/>
      <c r="M28" s="539"/>
    </row>
    <row r="29" spans="1:13" s="329" customFormat="1" ht="15.75" customHeight="1">
      <c r="A29" s="331">
        <v>17</v>
      </c>
      <c r="B29" s="331"/>
      <c r="C29" s="540" t="s">
        <v>478</v>
      </c>
      <c r="D29" s="541"/>
      <c r="E29" s="541"/>
      <c r="F29" s="541"/>
      <c r="G29" s="532"/>
      <c r="H29" s="532"/>
      <c r="I29" s="541"/>
      <c r="J29" s="541"/>
      <c r="K29" s="541"/>
      <c r="L29" s="532"/>
      <c r="M29" s="542"/>
    </row>
    <row r="30" spans="1:13" s="329" customFormat="1" ht="15.75" customHeight="1">
      <c r="A30" s="331">
        <v>18</v>
      </c>
      <c r="B30" s="331"/>
      <c r="C30" s="540" t="s">
        <v>479</v>
      </c>
      <c r="D30" s="532">
        <v>83127.059020460802</v>
      </c>
      <c r="E30" s="532">
        <v>84244.611465539507</v>
      </c>
      <c r="F30" s="532">
        <v>85009.477060247693</v>
      </c>
      <c r="G30" s="532">
        <v>87909.538951937706</v>
      </c>
      <c r="H30" s="532"/>
      <c r="I30" s="532">
        <v>64982.492621567697</v>
      </c>
      <c r="J30" s="532">
        <v>66849</v>
      </c>
      <c r="K30" s="532">
        <v>67753</v>
      </c>
      <c r="L30" s="532">
        <v>71797</v>
      </c>
      <c r="M30" s="542"/>
    </row>
    <row r="31" spans="1:13" s="329" customFormat="1" ht="15.75" customHeight="1">
      <c r="A31" s="331">
        <v>19</v>
      </c>
      <c r="B31" s="331"/>
      <c r="C31" s="540" t="s">
        <v>480</v>
      </c>
      <c r="D31" s="532">
        <v>16505.9973457425</v>
      </c>
      <c r="E31" s="532">
        <v>16338.893267215301</v>
      </c>
      <c r="F31" s="532">
        <v>13711.748921041801</v>
      </c>
      <c r="G31" s="532">
        <v>11593.869034228101</v>
      </c>
      <c r="H31" s="532"/>
      <c r="I31" s="532">
        <v>5595.8641882567799</v>
      </c>
      <c r="J31" s="532">
        <v>5532</v>
      </c>
      <c r="K31" s="532">
        <v>4700</v>
      </c>
      <c r="L31" s="532">
        <v>3957</v>
      </c>
      <c r="M31" s="542"/>
    </row>
    <row r="32" spans="1:13" s="329" customFormat="1" ht="39.75" customHeight="1">
      <c r="A32" s="331" t="s">
        <v>481</v>
      </c>
      <c r="B32" s="331"/>
      <c r="C32" s="540" t="s">
        <v>482</v>
      </c>
      <c r="D32" s="543"/>
      <c r="E32" s="543"/>
      <c r="F32" s="543"/>
      <c r="G32" s="543"/>
      <c r="H32" s="544"/>
      <c r="I32" s="544"/>
      <c r="J32" s="544"/>
      <c r="K32" s="544"/>
      <c r="L32" s="544"/>
      <c r="M32" s="542"/>
    </row>
    <row r="33" spans="1:13" s="329" customFormat="1" ht="15.75" customHeight="1">
      <c r="A33" s="505" t="s">
        <v>483</v>
      </c>
      <c r="B33" s="505"/>
      <c r="C33" s="574" t="s">
        <v>484</v>
      </c>
      <c r="D33" s="575"/>
      <c r="E33" s="575"/>
      <c r="F33" s="575"/>
      <c r="G33" s="575"/>
      <c r="H33" s="567"/>
      <c r="I33" s="567"/>
      <c r="J33" s="567"/>
      <c r="K33" s="567"/>
      <c r="L33" s="567"/>
      <c r="M33" s="542"/>
    </row>
    <row r="34" spans="1:13" s="329" customFormat="1" ht="15.75" customHeight="1">
      <c r="A34" s="506">
        <v>20</v>
      </c>
      <c r="B34" s="506"/>
      <c r="C34" s="576" t="s">
        <v>485</v>
      </c>
      <c r="D34" s="658">
        <f>D30+D31</f>
        <v>99633.056366203295</v>
      </c>
      <c r="E34" s="658">
        <f>E30+E31</f>
        <v>100583.50473275481</v>
      </c>
      <c r="F34" s="658">
        <f>F30+F31</f>
        <v>98721.225981289492</v>
      </c>
      <c r="G34" s="658">
        <f>G30+G31</f>
        <v>99503.40798616581</v>
      </c>
      <c r="H34" s="572"/>
      <c r="I34" s="658">
        <f>I30+I31</f>
        <v>70578.356809824472</v>
      </c>
      <c r="J34" s="573">
        <v>72381</v>
      </c>
      <c r="K34" s="573">
        <v>72454</v>
      </c>
      <c r="L34" s="573">
        <v>75754</v>
      </c>
      <c r="M34" s="542"/>
    </row>
    <row r="35" spans="1:13" s="329" customFormat="1" ht="15.75" customHeight="1">
      <c r="A35" s="545"/>
      <c r="B35" s="545"/>
      <c r="C35" s="539"/>
      <c r="D35" s="542"/>
      <c r="E35" s="542"/>
      <c r="F35" s="542"/>
      <c r="G35" s="542"/>
      <c r="H35" s="542"/>
      <c r="I35" s="547"/>
      <c r="J35" s="542"/>
      <c r="K35" s="542"/>
      <c r="L35" s="542"/>
      <c r="M35" s="542"/>
    </row>
    <row r="36" spans="1:13" s="329" customFormat="1" ht="15.75" customHeight="1">
      <c r="A36" s="331" t="s">
        <v>174</v>
      </c>
      <c r="B36" s="331"/>
      <c r="C36" s="546" t="s">
        <v>486</v>
      </c>
      <c r="D36" s="542"/>
      <c r="E36" s="542"/>
      <c r="F36" s="542"/>
      <c r="G36" s="542"/>
      <c r="H36" s="542"/>
      <c r="I36" s="547"/>
      <c r="J36" s="542"/>
      <c r="K36" s="542"/>
      <c r="L36" s="542"/>
      <c r="M36" s="542"/>
    </row>
    <row r="37" spans="1:13" s="329" customFormat="1" ht="15.75" customHeight="1">
      <c r="A37" s="331" t="s">
        <v>176</v>
      </c>
      <c r="B37" s="331"/>
      <c r="C37" s="546" t="s">
        <v>529</v>
      </c>
      <c r="D37" s="542"/>
      <c r="E37" s="542"/>
      <c r="F37" s="542"/>
      <c r="G37" s="542"/>
      <c r="H37" s="542"/>
      <c r="I37" s="547"/>
      <c r="J37" s="542"/>
      <c r="K37" s="542"/>
      <c r="L37" s="542"/>
      <c r="M37" s="542"/>
    </row>
    <row r="38" spans="1:13" s="329" customFormat="1" ht="15.75" customHeight="1">
      <c r="A38" s="331" t="s">
        <v>178</v>
      </c>
      <c r="B38" s="331"/>
      <c r="C38" s="546" t="s">
        <v>530</v>
      </c>
      <c r="D38" s="547">
        <f>D34</f>
        <v>99633.056366203295</v>
      </c>
      <c r="E38" s="547">
        <f>E34</f>
        <v>100583.50473275481</v>
      </c>
      <c r="F38" s="547">
        <f>F34</f>
        <v>98721.225981289492</v>
      </c>
      <c r="G38" s="547">
        <f>G34</f>
        <v>99503.40798616581</v>
      </c>
      <c r="H38" s="542"/>
      <c r="I38" s="547">
        <f>I34</f>
        <v>70578.356809824472</v>
      </c>
      <c r="J38" s="547">
        <f>J34</f>
        <v>72381</v>
      </c>
      <c r="K38" s="547">
        <f>K34</f>
        <v>72454</v>
      </c>
      <c r="L38" s="547">
        <f>L34</f>
        <v>75754</v>
      </c>
      <c r="M38" s="542"/>
    </row>
    <row r="39" spans="1:13" s="329" customFormat="1" ht="15.75" customHeight="1">
      <c r="A39" s="548"/>
      <c r="B39" s="548"/>
      <c r="C39" s="549"/>
      <c r="D39" s="549"/>
      <c r="E39" s="549"/>
      <c r="F39" s="549"/>
      <c r="G39" s="549"/>
      <c r="H39" s="549"/>
    </row>
    <row r="40" spans="1:13" s="329" customFormat="1" ht="15.75" customHeight="1">
      <c r="A40" s="315"/>
      <c r="B40" s="315"/>
      <c r="C40" s="315"/>
      <c r="D40" s="561"/>
      <c r="E40" s="561"/>
      <c r="F40" s="561"/>
      <c r="G40" s="561"/>
      <c r="H40" s="561"/>
      <c r="I40" s="857" t="s">
        <v>487</v>
      </c>
      <c r="J40" s="857"/>
      <c r="K40" s="857"/>
      <c r="L40" s="857"/>
      <c r="M40" s="550"/>
    </row>
    <row r="41" spans="1:13" s="329" customFormat="1" ht="20.25" customHeight="1">
      <c r="A41" s="315"/>
      <c r="B41" s="315"/>
      <c r="C41" s="315"/>
      <c r="D41" s="315"/>
      <c r="E41" s="315"/>
      <c r="F41" s="315"/>
      <c r="G41" s="315"/>
      <c r="H41" s="562"/>
      <c r="I41" s="563" t="s">
        <v>914</v>
      </c>
      <c r="J41" s="563">
        <v>44651</v>
      </c>
      <c r="K41" s="563" t="s">
        <v>809</v>
      </c>
      <c r="L41" s="563">
        <v>44469</v>
      </c>
      <c r="M41" s="551"/>
    </row>
    <row r="42" spans="1:13" s="329" customFormat="1" ht="15.75" customHeight="1">
      <c r="A42" s="331">
        <v>21</v>
      </c>
      <c r="B42" s="552"/>
      <c r="C42" s="539" t="s">
        <v>488</v>
      </c>
      <c r="D42" s="553"/>
      <c r="E42" s="553"/>
      <c r="F42" s="553"/>
      <c r="G42" s="553"/>
      <c r="H42" s="554"/>
      <c r="I42" s="556">
        <f>I10</f>
        <v>217466.77806093401</v>
      </c>
      <c r="J42" s="556">
        <v>208958</v>
      </c>
      <c r="K42" s="556">
        <v>193193</v>
      </c>
      <c r="L42" s="556">
        <v>187646</v>
      </c>
      <c r="M42" s="555"/>
    </row>
    <row r="43" spans="1:13" s="329" customFormat="1" ht="15.75" customHeight="1">
      <c r="A43" s="331">
        <v>22</v>
      </c>
      <c r="B43" s="552"/>
      <c r="C43" s="539" t="s">
        <v>489</v>
      </c>
      <c r="D43" s="553"/>
      <c r="E43" s="553"/>
      <c r="F43" s="553"/>
      <c r="G43" s="553"/>
      <c r="H43" s="545"/>
      <c r="I43" s="556">
        <f>I26-I34</f>
        <v>130029.08728794049</v>
      </c>
      <c r="J43" s="556">
        <v>124873</v>
      </c>
      <c r="K43" s="556">
        <v>112741</v>
      </c>
      <c r="L43" s="556">
        <v>105385</v>
      </c>
      <c r="M43" s="557"/>
    </row>
    <row r="44" spans="1:13" s="329" customFormat="1" ht="15.75" customHeight="1">
      <c r="A44" s="505">
        <v>23</v>
      </c>
      <c r="B44" s="577"/>
      <c r="C44" s="578" t="s">
        <v>136</v>
      </c>
      <c r="D44" s="579"/>
      <c r="E44" s="579"/>
      <c r="F44" s="579"/>
      <c r="G44" s="579"/>
      <c r="H44" s="566"/>
      <c r="I44" s="580">
        <f>I42/I43</f>
        <v>1.6724471623750519</v>
      </c>
      <c r="J44" s="580">
        <v>1.67</v>
      </c>
      <c r="K44" s="580">
        <v>1.71</v>
      </c>
      <c r="L44" s="580">
        <v>1.78</v>
      </c>
    </row>
  </sheetData>
  <mergeCells count="17">
    <mergeCell ref="I40:L40"/>
    <mergeCell ref="S5:T5"/>
    <mergeCell ref="S7:T7"/>
    <mergeCell ref="S8:T8"/>
    <mergeCell ref="F5:G5"/>
    <mergeCell ref="K5:L5"/>
    <mergeCell ref="D6:G6"/>
    <mergeCell ref="I6:L6"/>
    <mergeCell ref="A6:C6"/>
    <mergeCell ref="F2:G2"/>
    <mergeCell ref="A11:C11"/>
    <mergeCell ref="B12:C12"/>
    <mergeCell ref="A28:L28"/>
    <mergeCell ref="A7:C7"/>
    <mergeCell ref="A8:C8"/>
    <mergeCell ref="A9:C9"/>
    <mergeCell ref="A5:C5"/>
  </mergeCells>
  <hyperlinks>
    <hyperlink ref="D1" location="Index!A1" display="Index" xr:uid="{6F4462AE-5060-4A26-8F16-88041BBB6561}"/>
  </hyperlinks>
  <pageMargins left="0.7" right="0.7" top="0.75" bottom="0.75" header="0.3" footer="0.3"/>
  <pageSetup paperSize="9" orientation="portrait" r:id="rId1"/>
  <ignoredErrors>
    <ignoredError sqref="D20 I20" formulaRange="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tint="-0.249977111117893"/>
  </sheetPr>
  <dimension ref="A1:F12"/>
  <sheetViews>
    <sheetView showGridLines="0" workbookViewId="0"/>
  </sheetViews>
  <sheetFormatPr defaultColWidth="8.81640625" defaultRowHeight="13"/>
  <cols>
    <col min="1" max="1" width="9" style="5" customWidth="1"/>
    <col min="2" max="2" width="65.26953125" style="5" customWidth="1"/>
    <col min="3" max="3" width="2.26953125" style="5" customWidth="1"/>
    <col min="4" max="4" width="65.54296875" style="5" customWidth="1"/>
    <col min="5" max="5" width="3.7265625" style="5" customWidth="1"/>
    <col min="6" max="16384" width="8.81640625" style="5"/>
  </cols>
  <sheetData>
    <row r="1" spans="1:6">
      <c r="A1" s="45" t="s">
        <v>804</v>
      </c>
    </row>
    <row r="2" spans="1:6" s="384" customFormat="1" ht="15" customHeight="1">
      <c r="A2" s="422" t="s">
        <v>768</v>
      </c>
    </row>
    <row r="3" spans="1:6" s="384" customFormat="1" ht="15" customHeight="1">
      <c r="A3" s="422"/>
    </row>
    <row r="4" spans="1:6" s="384" customFormat="1" ht="15" customHeight="1">
      <c r="A4" s="337"/>
    </row>
    <row r="5" spans="1:6" s="384" customFormat="1" ht="33" customHeight="1">
      <c r="A5" s="600" t="s">
        <v>803</v>
      </c>
      <c r="B5" s="599" t="s">
        <v>537</v>
      </c>
      <c r="C5" s="598"/>
      <c r="D5" s="599" t="s">
        <v>943</v>
      </c>
      <c r="F5" s="90" t="s">
        <v>284</v>
      </c>
    </row>
    <row r="6" spans="1:6" s="384" customFormat="1" ht="46">
      <c r="A6" s="581" t="s">
        <v>45</v>
      </c>
      <c r="B6" s="582" t="s">
        <v>531</v>
      </c>
      <c r="C6" s="582"/>
      <c r="D6" s="582" t="s">
        <v>994</v>
      </c>
    </row>
    <row r="7" spans="1:6" s="384" customFormat="1" ht="23">
      <c r="A7" s="583" t="s">
        <v>46</v>
      </c>
      <c r="B7" s="584" t="s">
        <v>532</v>
      </c>
      <c r="C7" s="584"/>
      <c r="D7" s="584" t="s">
        <v>915</v>
      </c>
    </row>
    <row r="8" spans="1:6" s="384" customFormat="1" ht="69">
      <c r="A8" s="583" t="s">
        <v>47</v>
      </c>
      <c r="B8" s="584" t="s">
        <v>533</v>
      </c>
      <c r="C8" s="584"/>
      <c r="D8" s="584" t="s">
        <v>993</v>
      </c>
    </row>
    <row r="9" spans="1:6" s="384" customFormat="1" ht="57.5">
      <c r="A9" s="583" t="s">
        <v>85</v>
      </c>
      <c r="B9" s="584" t="s">
        <v>769</v>
      </c>
      <c r="C9" s="584"/>
      <c r="D9" s="584" t="s">
        <v>992</v>
      </c>
    </row>
    <row r="10" spans="1:6" s="384" customFormat="1" ht="11.5">
      <c r="A10" s="583" t="s">
        <v>86</v>
      </c>
      <c r="B10" s="584" t="s">
        <v>534</v>
      </c>
      <c r="C10" s="584"/>
      <c r="D10" s="584" t="s">
        <v>916</v>
      </c>
    </row>
    <row r="11" spans="1:6" s="384" customFormat="1" ht="46">
      <c r="A11" s="583" t="s">
        <v>296</v>
      </c>
      <c r="B11" s="584" t="s">
        <v>535</v>
      </c>
      <c r="C11" s="584"/>
      <c r="D11" s="584" t="s">
        <v>917</v>
      </c>
    </row>
    <row r="12" spans="1:6" s="384" customFormat="1" ht="23">
      <c r="A12" s="583" t="s">
        <v>262</v>
      </c>
      <c r="B12" s="584" t="s">
        <v>536</v>
      </c>
      <c r="C12" s="584"/>
      <c r="D12" s="584" t="s">
        <v>918</v>
      </c>
    </row>
  </sheetData>
  <hyperlinks>
    <hyperlink ref="F5" location="Index!A1" display="Index" xr:uid="{00000000-0004-0000-20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4583AF"/>
  </sheetPr>
  <dimension ref="A1:Y42"/>
  <sheetViews>
    <sheetView showGridLines="0" zoomScaleNormal="100" workbookViewId="0"/>
  </sheetViews>
  <sheetFormatPr defaultColWidth="9.26953125" defaultRowHeight="14.5"/>
  <cols>
    <col min="1" max="1" width="6.81640625" customWidth="1"/>
    <col min="2" max="2" width="58.81640625" customWidth="1"/>
    <col min="3" max="3" width="13.7265625" customWidth="1"/>
    <col min="4" max="4" width="16" customWidth="1"/>
    <col min="5" max="5" width="18.26953125" customWidth="1"/>
    <col min="6" max="6" width="12.54296875" customWidth="1"/>
    <col min="7" max="7" width="17.7265625" customWidth="1"/>
    <col min="8" max="8" width="3" customWidth="1"/>
    <col min="9" max="9" width="10.1796875" customWidth="1"/>
  </cols>
  <sheetData>
    <row r="1" spans="1:25">
      <c r="A1" s="14" t="s">
        <v>528</v>
      </c>
    </row>
    <row r="2" spans="1:25" s="384" customFormat="1" ht="15.75" customHeight="1">
      <c r="A2" s="337" t="s">
        <v>770</v>
      </c>
    </row>
    <row r="3" spans="1:25" s="384" customFormat="1" ht="15.75" customHeight="1">
      <c r="A3" s="864"/>
      <c r="B3" s="864"/>
      <c r="C3" s="622" t="s">
        <v>45</v>
      </c>
      <c r="D3" s="622" t="s">
        <v>46</v>
      </c>
      <c r="E3" s="622" t="s">
        <v>47</v>
      </c>
      <c r="F3" s="622" t="s">
        <v>85</v>
      </c>
      <c r="G3" s="537" t="s">
        <v>86</v>
      </c>
    </row>
    <row r="4" spans="1:25" s="384" customFormat="1" ht="20.25" customHeight="1">
      <c r="A4" s="850"/>
      <c r="B4" s="850"/>
      <c r="C4" s="746" t="s">
        <v>490</v>
      </c>
      <c r="D4" s="746"/>
      <c r="E4" s="746"/>
      <c r="F4" s="746"/>
      <c r="G4" s="743" t="s">
        <v>491</v>
      </c>
      <c r="I4" s="90" t="s">
        <v>284</v>
      </c>
    </row>
    <row r="5" spans="1:25" s="384" customFormat="1" ht="20.25" customHeight="1">
      <c r="A5" s="850" t="s">
        <v>942</v>
      </c>
      <c r="B5" s="850"/>
      <c r="C5" s="621" t="s">
        <v>492</v>
      </c>
      <c r="D5" s="621" t="s">
        <v>493</v>
      </c>
      <c r="E5" s="621" t="s">
        <v>494</v>
      </c>
      <c r="F5" s="621" t="s">
        <v>495</v>
      </c>
      <c r="G5" s="744"/>
    </row>
    <row r="6" spans="1:25" s="337" customFormat="1" ht="15.75" customHeight="1">
      <c r="A6" s="863" t="s">
        <v>496</v>
      </c>
      <c r="B6" s="863"/>
      <c r="C6" s="863"/>
      <c r="D6" s="623"/>
      <c r="E6" s="623"/>
      <c r="F6" s="623"/>
      <c r="G6" s="623"/>
      <c r="H6" s="528"/>
      <c r="I6" s="528"/>
      <c r="J6" s="528"/>
      <c r="K6" s="528"/>
      <c r="L6" s="528"/>
      <c r="M6" s="528"/>
      <c r="N6" s="863"/>
      <c r="O6" s="863"/>
      <c r="P6" s="863"/>
      <c r="Q6" s="528"/>
      <c r="R6" s="528"/>
      <c r="S6" s="528"/>
      <c r="T6" s="528"/>
      <c r="U6" s="528"/>
      <c r="V6" s="528"/>
      <c r="W6" s="528"/>
      <c r="X6" s="528"/>
      <c r="Y6" s="528"/>
    </row>
    <row r="7" spans="1:25" s="585" customFormat="1" ht="15.75" customHeight="1">
      <c r="A7" s="624">
        <v>1</v>
      </c>
      <c r="B7" s="625" t="s">
        <v>497</v>
      </c>
      <c r="C7" s="684">
        <f>C8</f>
        <v>217955</v>
      </c>
      <c r="D7" s="686">
        <f>SUM(D8:D9)</f>
        <v>0</v>
      </c>
      <c r="E7" s="686">
        <f t="shared" ref="E7:F7" si="0">SUM(E8:E9)</f>
        <v>0</v>
      </c>
      <c r="F7" s="686">
        <f t="shared" si="0"/>
        <v>0</v>
      </c>
      <c r="G7" s="686">
        <f>G8</f>
        <v>217955</v>
      </c>
    </row>
    <row r="8" spans="1:25" s="384" customFormat="1" ht="15.75" customHeight="1">
      <c r="A8" s="626">
        <v>2</v>
      </c>
      <c r="B8" s="627" t="s">
        <v>498</v>
      </c>
      <c r="C8" s="514">
        <v>217955</v>
      </c>
      <c r="D8" s="687">
        <v>0</v>
      </c>
      <c r="E8" s="687">
        <v>0</v>
      </c>
      <c r="F8" s="688">
        <v>0</v>
      </c>
      <c r="G8" s="689">
        <v>217955</v>
      </c>
    </row>
    <row r="9" spans="1:25" s="384" customFormat="1" ht="15.75" customHeight="1">
      <c r="A9" s="626">
        <v>3</v>
      </c>
      <c r="B9" s="627" t="s">
        <v>499</v>
      </c>
      <c r="C9" s="394"/>
      <c r="D9" s="687">
        <v>0</v>
      </c>
      <c r="E9" s="687">
        <v>0</v>
      </c>
      <c r="F9" s="688">
        <v>0</v>
      </c>
      <c r="G9" s="688">
        <v>0</v>
      </c>
    </row>
    <row r="10" spans="1:25" s="585" customFormat="1" ht="15.75" customHeight="1">
      <c r="A10" s="628">
        <v>4</v>
      </c>
      <c r="B10" s="625" t="s">
        <v>500</v>
      </c>
      <c r="C10" s="394"/>
      <c r="D10" s="686">
        <f>SUM(D11:D12)</f>
        <v>448138.95119535399</v>
      </c>
      <c r="E10" s="686">
        <f>SUM(E11:E12)</f>
        <v>9743.206938503241</v>
      </c>
      <c r="F10" s="686">
        <f>SUM(F11:F12)</f>
        <v>16792.324585403308</v>
      </c>
      <c r="G10" s="686">
        <f>SUM(G11:G12)</f>
        <v>439302.83448548825</v>
      </c>
    </row>
    <row r="11" spans="1:25" s="384" customFormat="1" ht="15.75" customHeight="1">
      <c r="A11" s="626">
        <v>5</v>
      </c>
      <c r="B11" s="627" t="s">
        <v>463</v>
      </c>
      <c r="C11" s="394"/>
      <c r="D11" s="689">
        <v>203721.785287229</v>
      </c>
      <c r="E11" s="689">
        <v>4609.56630504022</v>
      </c>
      <c r="F11" s="689">
        <v>9504.2384000181992</v>
      </c>
      <c r="G11" s="689">
        <v>207419.02241267395</v>
      </c>
    </row>
    <row r="12" spans="1:25" s="384" customFormat="1" ht="15.75" customHeight="1">
      <c r="A12" s="626">
        <v>6</v>
      </c>
      <c r="B12" s="627" t="s">
        <v>464</v>
      </c>
      <c r="C12" s="394"/>
      <c r="D12" s="689">
        <v>244417.165908125</v>
      </c>
      <c r="E12" s="689">
        <v>5133.6406334630201</v>
      </c>
      <c r="F12" s="689">
        <v>7288.0861853851102</v>
      </c>
      <c r="G12" s="689">
        <v>231883.81207281433</v>
      </c>
    </row>
    <row r="13" spans="1:25" s="585" customFormat="1" ht="15.75" customHeight="1">
      <c r="A13" s="628">
        <v>7</v>
      </c>
      <c r="B13" s="625" t="s">
        <v>501</v>
      </c>
      <c r="C13" s="394"/>
      <c r="D13" s="686">
        <f>SUM(D14:D15)</f>
        <v>326226.56804611947</v>
      </c>
      <c r="E13" s="686">
        <f>SUM(E14:E15)</f>
        <v>39739.537096427994</v>
      </c>
      <c r="F13" s="686">
        <f>SUM(F14:F15)</f>
        <v>373529.39477902435</v>
      </c>
      <c r="G13" s="686">
        <f>SUM(G14:G15)</f>
        <v>498089.65524300904</v>
      </c>
    </row>
    <row r="14" spans="1:25" s="384" customFormat="1" ht="15.75" customHeight="1">
      <c r="A14" s="626">
        <v>8</v>
      </c>
      <c r="B14" s="627" t="s">
        <v>502</v>
      </c>
      <c r="C14" s="394"/>
      <c r="D14" s="689">
        <v>15738.275096982099</v>
      </c>
      <c r="E14" s="689">
        <v>0</v>
      </c>
      <c r="F14" s="689">
        <v>0</v>
      </c>
      <c r="G14" s="689">
        <v>7869.1375484910495</v>
      </c>
    </row>
    <row r="15" spans="1:25" s="384" customFormat="1" ht="15.75" customHeight="1">
      <c r="A15" s="626">
        <v>9</v>
      </c>
      <c r="B15" s="627" t="s">
        <v>503</v>
      </c>
      <c r="C15" s="394"/>
      <c r="D15" s="689">
        <v>310488.29294913739</v>
      </c>
      <c r="E15" s="689">
        <v>39739.537096427994</v>
      </c>
      <c r="F15" s="689">
        <v>373529.39477902435</v>
      </c>
      <c r="G15" s="689">
        <v>490220.51769451797</v>
      </c>
    </row>
    <row r="16" spans="1:25" s="585" customFormat="1" ht="15.75" customHeight="1">
      <c r="A16" s="628">
        <v>10</v>
      </c>
      <c r="B16" s="625" t="s">
        <v>504</v>
      </c>
      <c r="C16" s="394"/>
      <c r="D16" s="686">
        <v>0</v>
      </c>
      <c r="E16" s="686">
        <v>0</v>
      </c>
      <c r="F16" s="690">
        <v>0</v>
      </c>
      <c r="G16" s="690">
        <v>0</v>
      </c>
    </row>
    <row r="17" spans="1:25" s="585" customFormat="1" ht="15.75" customHeight="1">
      <c r="A17" s="628">
        <v>11</v>
      </c>
      <c r="B17" s="625" t="s">
        <v>505</v>
      </c>
      <c r="C17" s="686">
        <f>SUM(C18)</f>
        <v>18033.805259189998</v>
      </c>
      <c r="D17" s="686">
        <f>SUM(E18:E19)</f>
        <v>0</v>
      </c>
      <c r="E17" s="686">
        <f>SUM(E18:E19)</f>
        <v>0</v>
      </c>
      <c r="F17" s="686">
        <f>SUM(F18:F19)</f>
        <v>2.5852173811374501E-3</v>
      </c>
      <c r="G17" s="690">
        <v>0</v>
      </c>
    </row>
    <row r="18" spans="1:25" s="384" customFormat="1" ht="15.75" customHeight="1">
      <c r="A18" s="626">
        <v>12</v>
      </c>
      <c r="B18" s="627" t="s">
        <v>506</v>
      </c>
      <c r="C18" s="659">
        <v>18033.805259189998</v>
      </c>
      <c r="D18" s="691"/>
      <c r="E18" s="691"/>
      <c r="F18" s="691"/>
      <c r="G18" s="691"/>
    </row>
    <row r="19" spans="1:25" s="384" customFormat="1" ht="31.5" customHeight="1">
      <c r="A19" s="588">
        <v>13</v>
      </c>
      <c r="B19" s="589" t="s">
        <v>507</v>
      </c>
      <c r="C19" s="590"/>
      <c r="D19" s="692">
        <v>35382.5593686879</v>
      </c>
      <c r="E19" s="693">
        <v>0</v>
      </c>
      <c r="F19" s="694">
        <v>2.5852173811374501E-3</v>
      </c>
      <c r="G19" s="695">
        <v>2.5852173811374501E-3</v>
      </c>
    </row>
    <row r="20" spans="1:25" s="337" customFormat="1" ht="15.75" customHeight="1">
      <c r="A20" s="595">
        <v>14</v>
      </c>
      <c r="B20" s="596" t="s">
        <v>508</v>
      </c>
      <c r="C20" s="597"/>
      <c r="D20" s="696"/>
      <c r="E20" s="696"/>
      <c r="F20" s="696"/>
      <c r="G20" s="697">
        <f>SUM(G13,G10,G7,G19)</f>
        <v>1155347.4923137147</v>
      </c>
    </row>
    <row r="21" spans="1:25" s="337" customFormat="1" ht="15.75" customHeight="1">
      <c r="A21" s="863" t="s">
        <v>509</v>
      </c>
      <c r="B21" s="863"/>
      <c r="C21" s="863"/>
      <c r="D21" s="623"/>
      <c r="E21" s="623"/>
      <c r="F21" s="623"/>
      <c r="G21" s="623"/>
      <c r="H21" s="528"/>
      <c r="I21" s="528"/>
      <c r="J21" s="528"/>
      <c r="K21" s="528"/>
      <c r="L21" s="528"/>
      <c r="M21" s="528"/>
      <c r="N21" s="863"/>
      <c r="O21" s="863"/>
      <c r="P21" s="863"/>
      <c r="Q21" s="528"/>
      <c r="R21" s="528"/>
      <c r="S21" s="528"/>
      <c r="T21" s="528"/>
      <c r="U21" s="528"/>
      <c r="V21" s="528"/>
      <c r="W21" s="528"/>
      <c r="X21" s="528"/>
      <c r="Y21" s="528"/>
    </row>
    <row r="22" spans="1:25" s="585" customFormat="1" ht="15.75" customHeight="1">
      <c r="A22" s="624">
        <v>15</v>
      </c>
      <c r="B22" s="625" t="s">
        <v>460</v>
      </c>
      <c r="C22" s="394"/>
      <c r="D22" s="629"/>
      <c r="E22" s="629"/>
      <c r="F22" s="629"/>
      <c r="G22" s="630">
        <v>76498.651514869998</v>
      </c>
    </row>
    <row r="23" spans="1:25" s="585" customFormat="1" ht="31.5" customHeight="1">
      <c r="A23" s="631" t="s">
        <v>510</v>
      </c>
      <c r="B23" s="625" t="s">
        <v>511</v>
      </c>
      <c r="C23" s="394"/>
      <c r="D23" s="698">
        <v>0</v>
      </c>
      <c r="E23" s="698">
        <v>0</v>
      </c>
      <c r="F23" s="699">
        <v>0</v>
      </c>
      <c r="G23" s="699">
        <v>0</v>
      </c>
    </row>
    <row r="24" spans="1:25" s="585" customFormat="1" ht="15.75" customHeight="1">
      <c r="A24" s="631">
        <v>16</v>
      </c>
      <c r="B24" s="625" t="s">
        <v>512</v>
      </c>
      <c r="C24" s="394"/>
      <c r="D24" s="698">
        <v>0</v>
      </c>
      <c r="E24" s="698">
        <v>0</v>
      </c>
      <c r="F24" s="699">
        <v>0</v>
      </c>
      <c r="G24" s="699">
        <v>0</v>
      </c>
    </row>
    <row r="25" spans="1:25" s="585" customFormat="1" ht="15.75" customHeight="1">
      <c r="A25" s="624">
        <v>17</v>
      </c>
      <c r="B25" s="625" t="s">
        <v>513</v>
      </c>
      <c r="C25" s="394"/>
      <c r="D25" s="700">
        <f>D26+D27+D28+D30+D32</f>
        <v>174671.38934119063</v>
      </c>
      <c r="E25" s="700">
        <f>E26+E27+E28+E30+E32</f>
        <v>78853.959014039676</v>
      </c>
      <c r="F25" s="700">
        <f>F26+F27+F28+F30+F32</f>
        <v>948199.87662184425</v>
      </c>
      <c r="G25" s="700">
        <f>G26+G27+G28+G30+G32</f>
        <v>924409.84670817957</v>
      </c>
    </row>
    <row r="26" spans="1:25" s="384" customFormat="1" ht="31.5" customHeight="1">
      <c r="A26" s="548">
        <v>18</v>
      </c>
      <c r="B26" s="632" t="s">
        <v>514</v>
      </c>
      <c r="C26" s="394"/>
      <c r="D26" s="701">
        <v>0</v>
      </c>
      <c r="E26" s="701">
        <v>0</v>
      </c>
      <c r="F26" s="701">
        <v>0</v>
      </c>
      <c r="G26" s="702">
        <v>0</v>
      </c>
    </row>
    <row r="27" spans="1:25" s="384" customFormat="1" ht="47.25" customHeight="1">
      <c r="A27" s="548">
        <v>19</v>
      </c>
      <c r="B27" s="627" t="s">
        <v>515</v>
      </c>
      <c r="C27" s="394"/>
      <c r="D27" s="701">
        <v>52162.640611871298</v>
      </c>
      <c r="E27" s="702">
        <v>117.91379466218299</v>
      </c>
      <c r="F27" s="701">
        <v>7931.5051036370696</v>
      </c>
      <c r="G27" s="702">
        <v>13206.726062155292</v>
      </c>
    </row>
    <row r="28" spans="1:25" s="384" customFormat="1" ht="47.25" customHeight="1">
      <c r="A28" s="548">
        <v>20</v>
      </c>
      <c r="B28" s="632" t="s">
        <v>935</v>
      </c>
      <c r="C28" s="394"/>
      <c r="D28" s="701">
        <v>118932.87012341899</v>
      </c>
      <c r="E28" s="702">
        <v>75889.387203658902</v>
      </c>
      <c r="F28" s="702">
        <v>370515.61045964668</v>
      </c>
      <c r="G28" s="702">
        <v>879531.39293400454</v>
      </c>
    </row>
    <row r="29" spans="1:25" s="384" customFormat="1" ht="31.5" customHeight="1">
      <c r="A29" s="548">
        <v>21</v>
      </c>
      <c r="B29" s="633" t="s">
        <v>516</v>
      </c>
      <c r="C29" s="394"/>
      <c r="D29" s="701">
        <v>0</v>
      </c>
      <c r="E29" s="701">
        <v>0</v>
      </c>
      <c r="F29" s="702">
        <v>13491.576487544982</v>
      </c>
      <c r="G29" s="703">
        <v>0</v>
      </c>
    </row>
    <row r="30" spans="1:25" s="384" customFormat="1" ht="15.75" customHeight="1">
      <c r="A30" s="548">
        <v>22</v>
      </c>
      <c r="B30" s="627" t="s">
        <v>517</v>
      </c>
      <c r="C30" s="394"/>
      <c r="D30" s="701">
        <v>2349.5723323186899</v>
      </c>
      <c r="E30" s="701">
        <v>877.61045269361898</v>
      </c>
      <c r="F30" s="701">
        <v>534371.52483065892</v>
      </c>
      <c r="G30" s="703">
        <v>0</v>
      </c>
    </row>
    <row r="31" spans="1:25" s="384" customFormat="1" ht="24">
      <c r="A31" s="548">
        <v>23</v>
      </c>
      <c r="B31" s="633" t="s">
        <v>516</v>
      </c>
      <c r="C31" s="394"/>
      <c r="D31" s="701">
        <v>2349.5723323186899</v>
      </c>
      <c r="E31" s="701">
        <v>877.61045269361898</v>
      </c>
      <c r="F31" s="701">
        <v>534371.52483065892</v>
      </c>
      <c r="G31" s="703">
        <v>0</v>
      </c>
    </row>
    <row r="32" spans="1:25" s="384" customFormat="1" ht="47.25" customHeight="1">
      <c r="A32" s="548">
        <v>24</v>
      </c>
      <c r="B32" s="627" t="s">
        <v>518</v>
      </c>
      <c r="C32" s="394"/>
      <c r="D32" s="701">
        <v>1226.30627358163</v>
      </c>
      <c r="E32" s="701">
        <v>1969.04756302497</v>
      </c>
      <c r="F32" s="701">
        <v>35381.236227901602</v>
      </c>
      <c r="G32" s="701">
        <v>31671.72771201966</v>
      </c>
    </row>
    <row r="33" spans="1:8" s="585" customFormat="1" ht="15.75" customHeight="1">
      <c r="A33" s="634">
        <v>25</v>
      </c>
      <c r="B33" s="625" t="s">
        <v>519</v>
      </c>
      <c r="C33" s="394"/>
      <c r="D33" s="698">
        <v>0</v>
      </c>
      <c r="E33" s="698">
        <v>0</v>
      </c>
      <c r="F33" s="698">
        <v>0</v>
      </c>
      <c r="G33" s="698">
        <v>0</v>
      </c>
    </row>
    <row r="34" spans="1:8" s="585" customFormat="1" ht="15.75" customHeight="1">
      <c r="A34" s="634">
        <v>26</v>
      </c>
      <c r="B34" s="625" t="s">
        <v>520</v>
      </c>
      <c r="C34" s="586"/>
      <c r="D34" s="704">
        <f>D35+D36+D37+D38+D39</f>
        <v>53114.689040582154</v>
      </c>
      <c r="E34" s="704">
        <f>E35+E36+E37+D38+E39</f>
        <v>145.61583787899662</v>
      </c>
      <c r="F34" s="704">
        <f>F35+F36+F37+F38+F39</f>
        <v>14538.134451356689</v>
      </c>
      <c r="G34" s="704">
        <f>G35+G36+G37+G38+G39</f>
        <v>46806.021553556602</v>
      </c>
      <c r="H34" s="636"/>
    </row>
    <row r="35" spans="1:8" s="384" customFormat="1" ht="15.75" customHeight="1">
      <c r="A35" s="548">
        <v>27</v>
      </c>
      <c r="B35" s="627" t="s">
        <v>521</v>
      </c>
      <c r="C35" s="394"/>
      <c r="D35" s="705"/>
      <c r="E35" s="705"/>
      <c r="F35" s="706">
        <v>0</v>
      </c>
      <c r="G35" s="707">
        <v>0</v>
      </c>
    </row>
    <row r="36" spans="1:8" s="384" customFormat="1" ht="24">
      <c r="A36" s="548">
        <v>28</v>
      </c>
      <c r="B36" s="627" t="s">
        <v>522</v>
      </c>
      <c r="C36" s="394"/>
      <c r="D36" s="861">
        <v>0</v>
      </c>
      <c r="E36" s="861"/>
      <c r="F36" s="861"/>
      <c r="G36" s="685">
        <v>0</v>
      </c>
    </row>
    <row r="37" spans="1:8" s="384" customFormat="1" ht="15.75" customHeight="1">
      <c r="A37" s="548">
        <v>29</v>
      </c>
      <c r="B37" s="627" t="s">
        <v>936</v>
      </c>
      <c r="C37" s="394"/>
      <c r="D37" s="862">
        <v>9280.5796204300004</v>
      </c>
      <c r="E37" s="862"/>
      <c r="F37" s="862"/>
      <c r="G37" s="685">
        <v>9280.5796204300004</v>
      </c>
    </row>
    <row r="38" spans="1:8" s="384" customFormat="1" ht="31.5" customHeight="1">
      <c r="A38" s="548">
        <v>30</v>
      </c>
      <c r="B38" s="627" t="s">
        <v>523</v>
      </c>
      <c r="C38" s="394"/>
      <c r="D38" s="708">
        <v>0</v>
      </c>
      <c r="E38" s="708">
        <v>0</v>
      </c>
      <c r="F38" s="701">
        <v>0</v>
      </c>
      <c r="G38" s="685">
        <v>0</v>
      </c>
    </row>
    <row r="39" spans="1:8" s="384" customFormat="1" ht="15.75" customHeight="1">
      <c r="A39" s="548">
        <v>31</v>
      </c>
      <c r="B39" s="627" t="s">
        <v>524</v>
      </c>
      <c r="C39" s="394"/>
      <c r="D39" s="708">
        <v>43834.109420152156</v>
      </c>
      <c r="E39" s="708">
        <v>145.61583787899662</v>
      </c>
      <c r="F39" s="701">
        <v>14538.134451356689</v>
      </c>
      <c r="G39" s="685">
        <v>37525.441933126604</v>
      </c>
    </row>
    <row r="40" spans="1:8" s="587" customFormat="1" ht="15.75" customHeight="1">
      <c r="A40" s="592">
        <v>32</v>
      </c>
      <c r="B40" s="591" t="s">
        <v>525</v>
      </c>
      <c r="C40" s="479"/>
      <c r="D40" s="709">
        <v>127456.34067030098</v>
      </c>
      <c r="E40" s="709">
        <v>0</v>
      </c>
      <c r="F40" s="709">
        <v>0</v>
      </c>
      <c r="G40" s="710">
        <v>6372.8170335150498</v>
      </c>
    </row>
    <row r="41" spans="1:8" s="337" customFormat="1" ht="15.75" customHeight="1">
      <c r="A41" s="593">
        <v>33</v>
      </c>
      <c r="B41" s="594" t="s">
        <v>526</v>
      </c>
      <c r="C41" s="479"/>
      <c r="D41" s="660"/>
      <c r="E41" s="660"/>
      <c r="F41" s="660"/>
      <c r="G41" s="660">
        <f>G40+G34+G25</f>
        <v>977588.6852952512</v>
      </c>
    </row>
    <row r="42" spans="1:8" s="337" customFormat="1" ht="15.75" customHeight="1">
      <c r="A42" s="595">
        <v>34</v>
      </c>
      <c r="B42" s="596" t="s">
        <v>527</v>
      </c>
      <c r="C42" s="597"/>
      <c r="D42" s="635"/>
      <c r="E42" s="635"/>
      <c r="F42" s="635"/>
      <c r="G42" s="635">
        <f>G20/G41</f>
        <v>1.1818339447789095</v>
      </c>
    </row>
  </sheetData>
  <mergeCells count="11">
    <mergeCell ref="A3:B3"/>
    <mergeCell ref="C4:F4"/>
    <mergeCell ref="G4:G5"/>
    <mergeCell ref="N6:P6"/>
    <mergeCell ref="N21:P21"/>
    <mergeCell ref="D36:F36"/>
    <mergeCell ref="D37:F37"/>
    <mergeCell ref="A4:B4"/>
    <mergeCell ref="A5:B5"/>
    <mergeCell ref="A6:C6"/>
    <mergeCell ref="A21:C21"/>
  </mergeCells>
  <hyperlinks>
    <hyperlink ref="I4" location="Index!A1" display="Index" xr:uid="{28408878-22B6-4354-B52A-976D93E0A9E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theme="8" tint="-0.249977111117893"/>
  </sheetPr>
  <dimension ref="A1:I29"/>
  <sheetViews>
    <sheetView showGridLines="0" workbookViewId="0"/>
  </sheetViews>
  <sheetFormatPr defaultColWidth="9.1796875" defaultRowHeight="12"/>
  <cols>
    <col min="1" max="1" width="5.7265625" style="89" customWidth="1"/>
    <col min="2" max="2" width="113.1796875" style="89" customWidth="1"/>
    <col min="3" max="7" width="12.7265625" style="89" customWidth="1"/>
    <col min="8" max="8" width="3.26953125" style="89" customWidth="1"/>
    <col min="9" max="16384" width="9.1796875" style="89"/>
  </cols>
  <sheetData>
    <row r="1" spans="1:9" s="72" customFormat="1" ht="13">
      <c r="A1" s="14" t="s">
        <v>785</v>
      </c>
      <c r="C1" s="109"/>
      <c r="D1" s="109"/>
      <c r="E1" s="109"/>
      <c r="F1" s="109"/>
      <c r="G1" s="109"/>
    </row>
    <row r="2" spans="1:9" s="72" customFormat="1" ht="15.75" customHeight="1">
      <c r="A2" s="109"/>
      <c r="C2" s="109"/>
      <c r="D2" s="109"/>
      <c r="E2" s="109"/>
      <c r="F2" s="109"/>
      <c r="G2" s="109"/>
    </row>
    <row r="3" spans="1:9" ht="15.75" customHeight="1">
      <c r="C3" s="110" t="s">
        <v>45</v>
      </c>
      <c r="D3" s="110" t="s">
        <v>46</v>
      </c>
      <c r="E3" s="110" t="s">
        <v>47</v>
      </c>
      <c r="F3" s="110" t="s">
        <v>85</v>
      </c>
      <c r="G3" s="110" t="s">
        <v>86</v>
      </c>
    </row>
    <row r="4" spans="1:9" ht="15.75" customHeight="1">
      <c r="A4" s="730"/>
      <c r="B4" s="730"/>
      <c r="C4" s="140"/>
      <c r="D4" s="140"/>
      <c r="E4" s="730"/>
      <c r="F4" s="730"/>
      <c r="G4" s="140"/>
      <c r="I4" s="90" t="s">
        <v>284</v>
      </c>
    </row>
    <row r="5" spans="1:9" ht="15.75" customHeight="1">
      <c r="A5" s="730" t="s">
        <v>84</v>
      </c>
      <c r="B5" s="730"/>
      <c r="C5" s="140" t="s">
        <v>938</v>
      </c>
      <c r="D5" s="140" t="s">
        <v>939</v>
      </c>
      <c r="E5" s="200" t="s">
        <v>940</v>
      </c>
      <c r="F5" s="200" t="s">
        <v>941</v>
      </c>
      <c r="G5" s="140" t="s">
        <v>913</v>
      </c>
    </row>
    <row r="6" spans="1:9" ht="15.75" customHeight="1">
      <c r="B6" s="111" t="s">
        <v>550</v>
      </c>
      <c r="C6" s="112"/>
      <c r="D6" s="112"/>
      <c r="E6" s="112"/>
      <c r="F6" s="112"/>
      <c r="G6" s="112"/>
    </row>
    <row r="7" spans="1:9" ht="15.75" customHeight="1">
      <c r="A7" s="113">
        <v>1</v>
      </c>
      <c r="B7" s="55" t="s">
        <v>551</v>
      </c>
      <c r="C7" s="47">
        <v>172591.84615103001</v>
      </c>
      <c r="D7" s="47">
        <v>166058.60061353</v>
      </c>
      <c r="E7" s="47">
        <v>166196</v>
      </c>
      <c r="F7" s="47">
        <v>164877.084956195</v>
      </c>
      <c r="G7" s="47">
        <v>169518.47895864499</v>
      </c>
    </row>
    <row r="8" spans="1:9">
      <c r="A8" s="113">
        <v>2</v>
      </c>
      <c r="B8" s="177" t="s">
        <v>552</v>
      </c>
      <c r="C8" s="47">
        <v>171826.14615103</v>
      </c>
      <c r="D8" s="47">
        <v>165371.60061353</v>
      </c>
      <c r="E8" s="47">
        <v>165054</v>
      </c>
      <c r="F8" s="47">
        <v>163859.084956195</v>
      </c>
      <c r="G8" s="47">
        <v>168628.47895864499</v>
      </c>
    </row>
    <row r="9" spans="1:9" ht="15.75" customHeight="1">
      <c r="A9" s="113">
        <v>3</v>
      </c>
      <c r="B9" s="55" t="s">
        <v>239</v>
      </c>
      <c r="C9" s="47">
        <v>185624.84615103001</v>
      </c>
      <c r="D9" s="47">
        <v>179030.60061353</v>
      </c>
      <c r="E9" s="47">
        <v>179697</v>
      </c>
      <c r="F9" s="47">
        <v>178261.084956195</v>
      </c>
      <c r="G9" s="47">
        <v>182323.47895864499</v>
      </c>
    </row>
    <row r="10" spans="1:9" ht="15.75" customHeight="1">
      <c r="A10" s="113">
        <v>4</v>
      </c>
      <c r="B10" s="55" t="s">
        <v>553</v>
      </c>
      <c r="C10" s="47">
        <v>184859.14615103</v>
      </c>
      <c r="D10" s="47">
        <v>178343.60061353</v>
      </c>
      <c r="E10" s="47">
        <v>178555</v>
      </c>
      <c r="F10" s="47">
        <v>177243.084956195</v>
      </c>
      <c r="G10" s="47">
        <v>181433.47895864499</v>
      </c>
    </row>
    <row r="11" spans="1:9" ht="15.75" customHeight="1">
      <c r="A11" s="113">
        <v>5</v>
      </c>
      <c r="B11" s="55" t="s">
        <v>240</v>
      </c>
      <c r="C11" s="47">
        <v>217954.84615103001</v>
      </c>
      <c r="D11" s="47">
        <v>211642.60061353</v>
      </c>
      <c r="E11" s="47">
        <v>212477</v>
      </c>
      <c r="F11" s="47">
        <v>197899.084956195</v>
      </c>
      <c r="G11" s="47">
        <v>201889.47895864499</v>
      </c>
    </row>
    <row r="12" spans="1:9" ht="15.75" customHeight="1">
      <c r="A12" s="113">
        <v>6</v>
      </c>
      <c r="B12" s="55" t="s">
        <v>554</v>
      </c>
      <c r="C12" s="47">
        <v>217189.14615103</v>
      </c>
      <c r="D12" s="47">
        <v>210955.60061353</v>
      </c>
      <c r="E12" s="47">
        <v>211335</v>
      </c>
      <c r="F12" s="47">
        <v>196881.084956195</v>
      </c>
      <c r="G12" s="47">
        <v>200999.47895864499</v>
      </c>
    </row>
    <row r="13" spans="1:9" ht="15.75" customHeight="1">
      <c r="B13" s="228" t="s">
        <v>555</v>
      </c>
    </row>
    <row r="14" spans="1:9" ht="15.75" customHeight="1">
      <c r="A14" s="113">
        <v>7</v>
      </c>
      <c r="B14" s="55" t="s">
        <v>92</v>
      </c>
      <c r="C14" s="47">
        <v>911700.81087278191</v>
      </c>
      <c r="D14" s="47">
        <v>907091.68163235951</v>
      </c>
      <c r="E14" s="47">
        <v>883831.82865478657</v>
      </c>
      <c r="F14" s="47">
        <v>868739.39219056524</v>
      </c>
      <c r="G14" s="47">
        <v>872174.37062597775</v>
      </c>
    </row>
    <row r="15" spans="1:9" ht="15.75" customHeight="1">
      <c r="A15" s="113">
        <v>8</v>
      </c>
      <c r="B15" s="55" t="s">
        <v>556</v>
      </c>
      <c r="C15" s="47">
        <v>910903.13748300564</v>
      </c>
      <c r="D15" s="47">
        <v>906405.02163235948</v>
      </c>
      <c r="E15" s="47">
        <v>882690.11865478661</v>
      </c>
      <c r="F15" s="47">
        <v>867435.39219056524</v>
      </c>
      <c r="G15" s="47">
        <v>871202.02882096928</v>
      </c>
    </row>
    <row r="16" spans="1:9" ht="15.75" customHeight="1">
      <c r="B16" s="228" t="s">
        <v>557</v>
      </c>
    </row>
    <row r="17" spans="1:7" ht="15.75" customHeight="1">
      <c r="A17" s="113">
        <v>9</v>
      </c>
      <c r="B17" s="55" t="s">
        <v>558</v>
      </c>
      <c r="C17" s="114">
        <v>0.1893075492450268</v>
      </c>
      <c r="D17" s="114">
        <v>0.18306705262107437</v>
      </c>
      <c r="E17" s="114">
        <v>0.18804029749975665</v>
      </c>
      <c r="F17" s="114">
        <v>0.1897888900150482</v>
      </c>
      <c r="G17" s="114">
        <v>0.19436305934669698</v>
      </c>
    </row>
    <row r="18" spans="1:7">
      <c r="A18" s="113">
        <v>10</v>
      </c>
      <c r="B18" s="177" t="s">
        <v>559</v>
      </c>
      <c r="C18" s="114">
        <v>0.18863273061701985</v>
      </c>
      <c r="D18" s="114">
        <v>0.1824477983536649</v>
      </c>
      <c r="E18" s="114">
        <v>0.18698974477197175</v>
      </c>
      <c r="F18" s="114">
        <v>0.18890062180008113</v>
      </c>
      <c r="G18" s="114">
        <v>0.19355840939311897</v>
      </c>
    </row>
    <row r="19" spans="1:7" ht="15.75" customHeight="1">
      <c r="A19" s="113">
        <v>11</v>
      </c>
      <c r="B19" s="55" t="s">
        <v>560</v>
      </c>
      <c r="C19" s="114">
        <v>0.20360280909844664</v>
      </c>
      <c r="D19" s="114">
        <v>0.19736770189685232</v>
      </c>
      <c r="E19" s="114">
        <v>0.20331582793697664</v>
      </c>
      <c r="F19" s="114">
        <v>0.20519512129719558</v>
      </c>
      <c r="G19" s="114">
        <v>0.20904475652934817</v>
      </c>
    </row>
    <row r="20" spans="1:7">
      <c r="A20" s="113">
        <v>12</v>
      </c>
      <c r="B20" s="177" t="s">
        <v>561</v>
      </c>
      <c r="C20" s="114">
        <v>0.20294050875906533</v>
      </c>
      <c r="D20" s="114">
        <v>0.19675928128944842</v>
      </c>
      <c r="E20" s="114">
        <v>0.20228503324826672</v>
      </c>
      <c r="F20" s="114">
        <v>0.20433001299220313</v>
      </c>
      <c r="G20" s="114">
        <v>0.20825649270374841</v>
      </c>
    </row>
    <row r="21" spans="1:7" ht="15.75" customHeight="1">
      <c r="A21" s="113">
        <v>13</v>
      </c>
      <c r="B21" s="55" t="s">
        <v>562</v>
      </c>
      <c r="C21" s="114">
        <v>0.23906400383957022</v>
      </c>
      <c r="D21" s="114">
        <v>0.23331996632652163</v>
      </c>
      <c r="E21" s="114">
        <v>0.24040433158352661</v>
      </c>
      <c r="F21" s="114">
        <v>0.22780028940230695</v>
      </c>
      <c r="G21" s="114">
        <v>0.2314783439620505</v>
      </c>
    </row>
    <row r="22" spans="1:7">
      <c r="A22" s="113">
        <v>14</v>
      </c>
      <c r="B22" s="177" t="s">
        <v>563</v>
      </c>
      <c r="C22" s="114">
        <v>0.23843275669371816</v>
      </c>
      <c r="D22" s="114">
        <v>0.23273878186775337</v>
      </c>
      <c r="E22" s="114">
        <v>0.23942150878733412</v>
      </c>
      <c r="F22" s="114">
        <v>0.22696916303934089</v>
      </c>
      <c r="G22" s="114">
        <v>0.23071511808881484</v>
      </c>
    </row>
    <row r="23" spans="1:7" ht="15.75" customHeight="1">
      <c r="A23" s="113"/>
      <c r="B23" s="228" t="s">
        <v>116</v>
      </c>
    </row>
    <row r="24" spans="1:7" ht="15.75" customHeight="1">
      <c r="A24" s="113">
        <v>15</v>
      </c>
      <c r="B24" s="55" t="s">
        <v>564</v>
      </c>
      <c r="C24" s="115">
        <v>1588555</v>
      </c>
      <c r="D24" s="115">
        <v>1591245</v>
      </c>
      <c r="E24" s="115">
        <v>1517369</v>
      </c>
      <c r="F24" s="115">
        <v>1479892</v>
      </c>
      <c r="G24" s="115">
        <v>1438698</v>
      </c>
    </row>
    <row r="25" spans="1:7" ht="15.75" customHeight="1">
      <c r="A25" s="113">
        <v>16</v>
      </c>
      <c r="B25" s="55" t="s">
        <v>116</v>
      </c>
      <c r="C25" s="114">
        <v>0.11685138138184073</v>
      </c>
      <c r="D25" s="114">
        <v>0.11250976475246112</v>
      </c>
      <c r="E25" s="114">
        <v>0.11842669779071538</v>
      </c>
      <c r="F25" s="114">
        <v>0.12045546901814119</v>
      </c>
      <c r="G25" s="114">
        <v>0.12672811038775683</v>
      </c>
    </row>
    <row r="26" spans="1:7" ht="15.75" customHeight="1">
      <c r="A26" s="113">
        <v>17</v>
      </c>
      <c r="B26" s="55" t="s">
        <v>565</v>
      </c>
      <c r="C26" s="114">
        <v>0.11636937100133769</v>
      </c>
      <c r="D26" s="114">
        <v>0.1120780273393035</v>
      </c>
      <c r="E26" s="114">
        <v>0.11767407927801346</v>
      </c>
      <c r="F26" s="114">
        <v>0.11976758098306836</v>
      </c>
      <c r="G26" s="114">
        <v>0.1261094955012414</v>
      </c>
    </row>
    <row r="29" spans="1:7" ht="15" customHeight="1"/>
  </sheetData>
  <mergeCells count="3">
    <mergeCell ref="A5:B5"/>
    <mergeCell ref="A4:B4"/>
    <mergeCell ref="E4:F4"/>
  </mergeCells>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H128"/>
  <sheetViews>
    <sheetView showGridLines="0" zoomScaleNormal="100" workbookViewId="0"/>
  </sheetViews>
  <sheetFormatPr defaultColWidth="8.81640625" defaultRowHeight="12"/>
  <cols>
    <col min="1" max="1" width="8.453125" style="67" customWidth="1"/>
    <col min="2" max="2" width="99.7265625" style="89" customWidth="1"/>
    <col min="3" max="3" width="21.453125" style="89" customWidth="1"/>
    <col min="4" max="4" width="28.81640625" style="89" customWidth="1"/>
    <col min="5" max="5" width="5.54296875" style="127" customWidth="1"/>
    <col min="6" max="16384" width="8.81640625" style="89"/>
  </cols>
  <sheetData>
    <row r="1" spans="1:8" ht="13">
      <c r="A1" s="613" t="s">
        <v>267</v>
      </c>
      <c r="B1" s="116"/>
      <c r="C1" s="116"/>
      <c r="D1" s="116"/>
      <c r="E1" s="117"/>
      <c r="F1" s="116"/>
      <c r="G1" s="116"/>
      <c r="H1" s="116"/>
    </row>
    <row r="2" spans="1:8">
      <c r="A2" s="25"/>
      <c r="B2" s="116"/>
      <c r="C2" s="116"/>
      <c r="D2" s="116"/>
      <c r="E2" s="117"/>
      <c r="F2" s="116"/>
      <c r="G2" s="116"/>
      <c r="H2" s="116"/>
    </row>
    <row r="3" spans="1:8">
      <c r="A3" s="118"/>
      <c r="B3" s="116"/>
      <c r="C3" s="119" t="s">
        <v>45</v>
      </c>
      <c r="D3" s="119" t="s">
        <v>46</v>
      </c>
      <c r="E3" s="117"/>
      <c r="F3" s="116"/>
      <c r="G3" s="116"/>
      <c r="H3" s="116"/>
    </row>
    <row r="4" spans="1:8" ht="63" customHeight="1">
      <c r="A4" s="730" t="s">
        <v>942</v>
      </c>
      <c r="B4" s="730"/>
      <c r="C4" s="140" t="s">
        <v>146</v>
      </c>
      <c r="D4" s="140" t="s">
        <v>920</v>
      </c>
      <c r="E4" s="117"/>
      <c r="F4" s="90" t="s">
        <v>284</v>
      </c>
      <c r="G4" s="116"/>
      <c r="H4" s="116"/>
    </row>
    <row r="5" spans="1:8" s="121" customFormat="1" ht="15.75" customHeight="1">
      <c r="A5" s="731" t="s">
        <v>147</v>
      </c>
      <c r="B5" s="731"/>
      <c r="C5" s="731"/>
      <c r="D5" s="731"/>
      <c r="E5" s="120"/>
      <c r="F5" s="120"/>
      <c r="G5" s="120"/>
      <c r="H5" s="120"/>
    </row>
    <row r="6" spans="1:8" ht="15.75" customHeight="1">
      <c r="A6" s="122">
        <v>1</v>
      </c>
      <c r="B6" s="123" t="s">
        <v>148</v>
      </c>
      <c r="C6" s="124">
        <v>10604</v>
      </c>
      <c r="D6" s="119" t="s">
        <v>997</v>
      </c>
      <c r="E6" s="117"/>
      <c r="F6" s="116"/>
      <c r="G6" s="116"/>
      <c r="H6" s="116"/>
    </row>
    <row r="7" spans="1:8" ht="15.75" customHeight="1">
      <c r="A7" s="122"/>
      <c r="B7" s="123" t="s">
        <v>149</v>
      </c>
      <c r="C7" s="124"/>
      <c r="D7" s="125"/>
      <c r="E7" s="117"/>
      <c r="F7" s="116"/>
      <c r="G7" s="116"/>
      <c r="H7" s="116"/>
    </row>
    <row r="8" spans="1:8" ht="15.75" customHeight="1">
      <c r="A8" s="122"/>
      <c r="B8" s="123" t="s">
        <v>150</v>
      </c>
      <c r="C8" s="124"/>
      <c r="D8" s="125"/>
      <c r="E8" s="117"/>
      <c r="F8" s="116"/>
      <c r="G8" s="116"/>
      <c r="H8" s="116"/>
    </row>
    <row r="9" spans="1:8" ht="15.75" customHeight="1">
      <c r="A9" s="122"/>
      <c r="B9" s="123" t="s">
        <v>151</v>
      </c>
      <c r="C9" s="124"/>
      <c r="D9" s="125"/>
      <c r="E9" s="117"/>
      <c r="F9" s="116"/>
      <c r="G9" s="116"/>
      <c r="H9" s="116"/>
    </row>
    <row r="10" spans="1:8" ht="15.75" customHeight="1">
      <c r="A10" s="122">
        <v>2</v>
      </c>
      <c r="B10" s="123" t="s">
        <v>152</v>
      </c>
      <c r="C10" s="124">
        <v>150122</v>
      </c>
      <c r="D10" s="119" t="s">
        <v>998</v>
      </c>
      <c r="E10" s="117"/>
      <c r="F10" s="116"/>
      <c r="G10" s="116"/>
      <c r="H10" s="116"/>
    </row>
    <row r="11" spans="1:8" ht="15.75" customHeight="1">
      <c r="A11" s="122">
        <v>3</v>
      </c>
      <c r="B11" s="123" t="s">
        <v>153</v>
      </c>
      <c r="C11" s="124">
        <v>11558</v>
      </c>
      <c r="D11" s="119" t="s">
        <v>999</v>
      </c>
      <c r="E11" s="117"/>
      <c r="F11" s="116"/>
      <c r="G11" s="116"/>
      <c r="H11" s="126"/>
    </row>
    <row r="12" spans="1:8" ht="15.75" customHeight="1">
      <c r="A12" s="122" t="s">
        <v>154</v>
      </c>
      <c r="B12" s="123" t="s">
        <v>155</v>
      </c>
      <c r="C12" s="124"/>
      <c r="D12" s="125"/>
      <c r="E12" s="117"/>
      <c r="F12" s="116"/>
      <c r="G12" s="116"/>
      <c r="H12" s="116"/>
    </row>
    <row r="13" spans="1:8" ht="23">
      <c r="A13" s="122">
        <v>4</v>
      </c>
      <c r="B13" s="123" t="s">
        <v>156</v>
      </c>
      <c r="C13" s="124"/>
      <c r="D13" s="125"/>
      <c r="E13" s="117"/>
      <c r="F13" s="116"/>
      <c r="G13" s="116"/>
      <c r="H13" s="116"/>
    </row>
    <row r="14" spans="1:8" ht="15.75" customHeight="1">
      <c r="A14" s="122">
        <v>5</v>
      </c>
      <c r="B14" s="123" t="s">
        <v>157</v>
      </c>
      <c r="C14" s="124"/>
      <c r="D14" s="125"/>
    </row>
    <row r="15" spans="1:8" ht="15.75" customHeight="1">
      <c r="A15" s="122" t="s">
        <v>158</v>
      </c>
      <c r="B15" s="168" t="s">
        <v>159</v>
      </c>
      <c r="C15" s="146">
        <v>6682.8461510299994</v>
      </c>
      <c r="D15" s="119" t="s">
        <v>1000</v>
      </c>
    </row>
    <row r="16" spans="1:8" ht="15.75" customHeight="1">
      <c r="A16" s="143">
        <v>6</v>
      </c>
      <c r="B16" s="144" t="s">
        <v>160</v>
      </c>
      <c r="C16" s="145">
        <v>178966.84615103001</v>
      </c>
      <c r="D16" s="147"/>
    </row>
    <row r="17" spans="1:8" s="121" customFormat="1" ht="15.75" customHeight="1">
      <c r="A17" s="731" t="s">
        <v>161</v>
      </c>
      <c r="B17" s="731"/>
      <c r="C17" s="731"/>
      <c r="D17" s="731"/>
      <c r="E17" s="120"/>
      <c r="F17" s="120"/>
      <c r="G17" s="120"/>
      <c r="H17" s="120"/>
    </row>
    <row r="18" spans="1:8" ht="15.75" customHeight="1">
      <c r="A18" s="122">
        <v>7</v>
      </c>
      <c r="B18" s="129" t="s">
        <v>162</v>
      </c>
      <c r="C18" s="124">
        <v>-254</v>
      </c>
      <c r="D18" s="125"/>
    </row>
    <row r="19" spans="1:8" ht="15.75" customHeight="1">
      <c r="A19" s="122">
        <v>8</v>
      </c>
      <c r="B19" s="129" t="s">
        <v>163</v>
      </c>
      <c r="C19" s="124">
        <v>-6888</v>
      </c>
      <c r="D19" s="119" t="s">
        <v>1001</v>
      </c>
    </row>
    <row r="20" spans="1:8" ht="15.75" customHeight="1">
      <c r="A20" s="122">
        <v>9</v>
      </c>
      <c r="B20" s="129" t="s">
        <v>62</v>
      </c>
      <c r="C20" s="124"/>
      <c r="D20" s="125"/>
    </row>
    <row r="21" spans="1:8" ht="23">
      <c r="A21" s="122">
        <v>10</v>
      </c>
      <c r="B21" s="129" t="s">
        <v>164</v>
      </c>
      <c r="C21" s="124"/>
      <c r="D21" s="125"/>
    </row>
    <row r="22" spans="1:8">
      <c r="A22" s="122">
        <v>11</v>
      </c>
      <c r="B22" s="129" t="s">
        <v>165</v>
      </c>
      <c r="C22" s="124"/>
      <c r="D22" s="125"/>
    </row>
    <row r="23" spans="1:8" ht="15.75" customHeight="1">
      <c r="A23" s="122">
        <v>12</v>
      </c>
      <c r="B23" s="129" t="s">
        <v>166</v>
      </c>
      <c r="C23" s="124"/>
      <c r="D23" s="125"/>
    </row>
    <row r="24" spans="1:8" ht="15.75" customHeight="1">
      <c r="A24" s="122">
        <v>13</v>
      </c>
      <c r="B24" s="129" t="s">
        <v>167</v>
      </c>
      <c r="C24" s="124"/>
      <c r="D24" s="125"/>
    </row>
    <row r="25" spans="1:8">
      <c r="A25" s="122">
        <v>14</v>
      </c>
      <c r="B25" s="129" t="s">
        <v>168</v>
      </c>
      <c r="C25" s="124"/>
      <c r="D25" s="125"/>
    </row>
    <row r="26" spans="1:8" ht="15.75" customHeight="1">
      <c r="A26" s="122">
        <v>15</v>
      </c>
      <c r="B26" s="129" t="s">
        <v>169</v>
      </c>
      <c r="C26" s="124"/>
      <c r="D26" s="125"/>
    </row>
    <row r="27" spans="1:8">
      <c r="A27" s="122">
        <v>16</v>
      </c>
      <c r="B27" s="129" t="s">
        <v>170</v>
      </c>
      <c r="C27" s="124"/>
      <c r="D27" s="125"/>
    </row>
    <row r="28" spans="1:8" ht="23">
      <c r="A28" s="122">
        <v>17</v>
      </c>
      <c r="B28" s="129" t="s">
        <v>171</v>
      </c>
      <c r="C28" s="124"/>
      <c r="D28" s="125"/>
    </row>
    <row r="29" spans="1:8" ht="34.5">
      <c r="A29" s="122">
        <v>18</v>
      </c>
      <c r="B29" s="129" t="s">
        <v>172</v>
      </c>
      <c r="C29" s="124"/>
      <c r="D29" s="125"/>
    </row>
    <row r="30" spans="1:8" ht="23">
      <c r="A30" s="122">
        <v>19</v>
      </c>
      <c r="B30" s="129" t="s">
        <v>173</v>
      </c>
      <c r="C30" s="124"/>
      <c r="D30" s="125"/>
    </row>
    <row r="31" spans="1:8" ht="15.75" customHeight="1">
      <c r="A31" s="122">
        <v>20</v>
      </c>
      <c r="B31" s="129" t="s">
        <v>62</v>
      </c>
      <c r="C31" s="124"/>
      <c r="D31" s="125"/>
      <c r="E31" s="117"/>
    </row>
    <row r="32" spans="1:8">
      <c r="A32" s="122" t="s">
        <v>174</v>
      </c>
      <c r="B32" s="129" t="s">
        <v>175</v>
      </c>
      <c r="C32" s="124"/>
      <c r="D32" s="125"/>
      <c r="E32" s="117"/>
    </row>
    <row r="33" spans="1:8" ht="15.75" customHeight="1">
      <c r="A33" s="122" t="s">
        <v>176</v>
      </c>
      <c r="B33" s="129" t="s">
        <v>177</v>
      </c>
      <c r="C33" s="124"/>
      <c r="D33" s="125"/>
      <c r="E33" s="117"/>
    </row>
    <row r="34" spans="1:8" ht="15.75" customHeight="1">
      <c r="A34" s="122" t="s">
        <v>178</v>
      </c>
      <c r="B34" s="125" t="s">
        <v>842</v>
      </c>
      <c r="C34" s="124"/>
      <c r="D34" s="125"/>
      <c r="E34" s="117"/>
    </row>
    <row r="35" spans="1:8" ht="15.75" customHeight="1">
      <c r="A35" s="122" t="s">
        <v>179</v>
      </c>
      <c r="B35" s="129" t="s">
        <v>180</v>
      </c>
      <c r="C35" s="124"/>
      <c r="D35" s="125"/>
      <c r="E35" s="117"/>
    </row>
    <row r="36" spans="1:8" ht="23">
      <c r="A36" s="122">
        <v>21</v>
      </c>
      <c r="B36" s="129" t="s">
        <v>919</v>
      </c>
      <c r="C36" s="124"/>
      <c r="D36" s="125"/>
      <c r="E36" s="117"/>
    </row>
    <row r="37" spans="1:8" ht="15.75" customHeight="1">
      <c r="A37" s="122">
        <v>22</v>
      </c>
      <c r="B37" s="129" t="s">
        <v>181</v>
      </c>
      <c r="C37" s="124"/>
      <c r="D37" s="125"/>
      <c r="E37" s="117"/>
    </row>
    <row r="38" spans="1:8" ht="23">
      <c r="A38" s="122">
        <v>23</v>
      </c>
      <c r="B38" s="129" t="s">
        <v>182</v>
      </c>
      <c r="C38" s="124"/>
      <c r="D38" s="125"/>
      <c r="E38" s="117"/>
    </row>
    <row r="39" spans="1:8" ht="15.75" customHeight="1">
      <c r="A39" s="122">
        <v>24</v>
      </c>
      <c r="B39" s="129" t="s">
        <v>62</v>
      </c>
      <c r="C39" s="124"/>
      <c r="D39" s="125"/>
      <c r="E39" s="117"/>
    </row>
    <row r="40" spans="1:8" ht="15.75" customHeight="1">
      <c r="A40" s="122">
        <v>25</v>
      </c>
      <c r="B40" s="129" t="s">
        <v>183</v>
      </c>
      <c r="C40" s="124"/>
      <c r="D40" s="125"/>
      <c r="E40" s="117"/>
    </row>
    <row r="41" spans="1:8" ht="15.75" customHeight="1">
      <c r="A41" s="122" t="s">
        <v>184</v>
      </c>
      <c r="B41" s="129" t="s">
        <v>185</v>
      </c>
      <c r="C41" s="124"/>
      <c r="D41" s="125"/>
      <c r="E41" s="117"/>
    </row>
    <row r="42" spans="1:8" ht="23">
      <c r="A42" s="122" t="s">
        <v>186</v>
      </c>
      <c r="B42" s="129" t="s">
        <v>187</v>
      </c>
      <c r="C42" s="124"/>
      <c r="D42" s="125"/>
    </row>
    <row r="43" spans="1:8" ht="15.75" customHeight="1">
      <c r="A43" s="122">
        <v>26</v>
      </c>
      <c r="B43" s="129" t="s">
        <v>62</v>
      </c>
      <c r="C43" s="124"/>
      <c r="D43" s="125"/>
      <c r="E43" s="117"/>
    </row>
    <row r="44" spans="1:8">
      <c r="A44" s="122">
        <v>27</v>
      </c>
      <c r="B44" s="129" t="s">
        <v>268</v>
      </c>
      <c r="C44" s="124"/>
      <c r="D44" s="125"/>
      <c r="E44" s="130"/>
    </row>
    <row r="45" spans="1:8" ht="15.75" customHeight="1">
      <c r="A45" s="122" t="s">
        <v>188</v>
      </c>
      <c r="B45" s="148" t="s">
        <v>189</v>
      </c>
      <c r="C45" s="128">
        <v>766</v>
      </c>
      <c r="D45" s="149"/>
      <c r="E45" s="130"/>
    </row>
    <row r="46" spans="1:8" ht="15.75" customHeight="1">
      <c r="A46" s="143">
        <v>28</v>
      </c>
      <c r="B46" s="150" t="s">
        <v>190</v>
      </c>
      <c r="C46" s="104">
        <v>-6376</v>
      </c>
      <c r="D46" s="151"/>
    </row>
    <row r="47" spans="1:8" ht="15.75" customHeight="1">
      <c r="A47" s="143">
        <v>29</v>
      </c>
      <c r="B47" s="144" t="s">
        <v>191</v>
      </c>
      <c r="C47" s="145">
        <v>172590.84615103001</v>
      </c>
      <c r="D47" s="152"/>
    </row>
    <row r="48" spans="1:8" s="121" customFormat="1" ht="15.75" customHeight="1">
      <c r="A48" s="731" t="s">
        <v>192</v>
      </c>
      <c r="B48" s="731"/>
      <c r="C48" s="731"/>
      <c r="D48" s="731"/>
      <c r="E48" s="120"/>
      <c r="F48" s="120"/>
      <c r="G48" s="120"/>
      <c r="H48" s="120"/>
    </row>
    <row r="49" spans="1:8" ht="15.75" customHeight="1">
      <c r="A49" s="122">
        <v>30</v>
      </c>
      <c r="B49" s="129" t="s">
        <v>193</v>
      </c>
      <c r="C49" s="124">
        <v>12931</v>
      </c>
      <c r="D49" s="119" t="s">
        <v>1002</v>
      </c>
    </row>
    <row r="50" spans="1:8" ht="15.75" customHeight="1">
      <c r="A50" s="122">
        <v>31</v>
      </c>
      <c r="B50" s="129" t="s">
        <v>194</v>
      </c>
      <c r="C50" s="124"/>
      <c r="D50" s="125"/>
    </row>
    <row r="51" spans="1:8" ht="15.75" customHeight="1">
      <c r="A51" s="122">
        <v>32</v>
      </c>
      <c r="B51" s="129" t="s">
        <v>195</v>
      </c>
      <c r="C51" s="124">
        <v>12931</v>
      </c>
      <c r="D51" s="119" t="s">
        <v>1002</v>
      </c>
    </row>
    <row r="52" spans="1:8">
      <c r="A52" s="122">
        <v>33</v>
      </c>
      <c r="B52" s="129" t="s">
        <v>196</v>
      </c>
      <c r="C52" s="124"/>
      <c r="D52" s="125"/>
    </row>
    <row r="53" spans="1:8">
      <c r="A53" s="122" t="s">
        <v>197</v>
      </c>
      <c r="B53" s="129" t="s">
        <v>198</v>
      </c>
      <c r="C53" s="124"/>
      <c r="D53" s="125"/>
    </row>
    <row r="54" spans="1:8">
      <c r="A54" s="122" t="s">
        <v>199</v>
      </c>
      <c r="B54" s="129" t="s">
        <v>200</v>
      </c>
      <c r="C54" s="124"/>
      <c r="D54" s="125"/>
    </row>
    <row r="55" spans="1:8" ht="23">
      <c r="A55" s="122">
        <v>34</v>
      </c>
      <c r="B55" s="129" t="s">
        <v>201</v>
      </c>
      <c r="C55" s="124">
        <v>102</v>
      </c>
      <c r="D55" s="119" t="s">
        <v>1003</v>
      </c>
    </row>
    <row r="56" spans="1:8" ht="15.75" customHeight="1">
      <c r="A56" s="153">
        <v>35</v>
      </c>
      <c r="B56" s="148" t="s">
        <v>202</v>
      </c>
      <c r="C56" s="155"/>
      <c r="D56" s="154"/>
    </row>
    <row r="57" spans="1:8" ht="15.75" customHeight="1">
      <c r="A57" s="156">
        <v>36</v>
      </c>
      <c r="B57" s="111" t="s">
        <v>203</v>
      </c>
      <c r="C57" s="104">
        <v>13033</v>
      </c>
      <c r="D57" s="147"/>
    </row>
    <row r="58" spans="1:8" s="121" customFormat="1" ht="15.75" customHeight="1">
      <c r="A58" s="731" t="s">
        <v>204</v>
      </c>
      <c r="B58" s="731"/>
      <c r="C58" s="731"/>
      <c r="D58" s="731"/>
      <c r="E58" s="120"/>
      <c r="F58" s="120"/>
      <c r="G58" s="120"/>
      <c r="H58" s="120"/>
    </row>
    <row r="59" spans="1:8">
      <c r="A59" s="122">
        <v>37</v>
      </c>
      <c r="B59" s="129" t="s">
        <v>205</v>
      </c>
      <c r="C59" s="131"/>
      <c r="D59" s="125"/>
    </row>
    <row r="60" spans="1:8" ht="23">
      <c r="A60" s="122">
        <v>38</v>
      </c>
      <c r="B60" s="129" t="s">
        <v>206</v>
      </c>
      <c r="C60" s="131"/>
      <c r="D60" s="125"/>
    </row>
    <row r="61" spans="1:8" ht="23">
      <c r="A61" s="122">
        <v>39</v>
      </c>
      <c r="B61" s="129" t="s">
        <v>207</v>
      </c>
      <c r="C61" s="131"/>
      <c r="D61" s="125"/>
    </row>
    <row r="62" spans="1:8" ht="23">
      <c r="A62" s="122">
        <v>40</v>
      </c>
      <c r="B62" s="129" t="s">
        <v>208</v>
      </c>
      <c r="C62" s="131"/>
      <c r="D62" s="125"/>
    </row>
    <row r="63" spans="1:8" ht="15.75" customHeight="1">
      <c r="A63" s="122">
        <v>41</v>
      </c>
      <c r="B63" s="129" t="s">
        <v>62</v>
      </c>
      <c r="C63" s="131"/>
      <c r="D63" s="125"/>
    </row>
    <row r="64" spans="1:8" ht="15.75" customHeight="1">
      <c r="A64" s="122">
        <v>42</v>
      </c>
      <c r="B64" s="129" t="s">
        <v>269</v>
      </c>
      <c r="C64" s="131"/>
      <c r="D64" s="125"/>
    </row>
    <row r="65" spans="1:8" ht="15.75" customHeight="1">
      <c r="A65" s="122" t="s">
        <v>209</v>
      </c>
      <c r="B65" s="129" t="s">
        <v>210</v>
      </c>
      <c r="C65" s="155"/>
      <c r="D65" s="154"/>
    </row>
    <row r="66" spans="1:8" ht="15.75" customHeight="1">
      <c r="A66" s="141">
        <v>43</v>
      </c>
      <c r="B66" s="144" t="s">
        <v>211</v>
      </c>
      <c r="C66" s="639">
        <v>0</v>
      </c>
      <c r="D66" s="151"/>
    </row>
    <row r="67" spans="1:8" ht="15.75" customHeight="1">
      <c r="A67" s="157">
        <v>44</v>
      </c>
      <c r="B67" s="150" t="s">
        <v>212</v>
      </c>
      <c r="C67" s="158">
        <v>13033</v>
      </c>
      <c r="D67" s="152"/>
    </row>
    <row r="68" spans="1:8" ht="15.75" customHeight="1">
      <c r="A68" s="142">
        <v>45</v>
      </c>
      <c r="B68" s="150" t="s">
        <v>213</v>
      </c>
      <c r="C68" s="104">
        <v>185623.84615103001</v>
      </c>
      <c r="D68" s="147"/>
    </row>
    <row r="69" spans="1:8" s="121" customFormat="1" ht="15.75" customHeight="1">
      <c r="A69" s="732" t="s">
        <v>214</v>
      </c>
      <c r="B69" s="732"/>
      <c r="C69" s="732"/>
      <c r="D69" s="732"/>
      <c r="E69" s="120"/>
      <c r="F69" s="120"/>
      <c r="G69" s="120"/>
      <c r="H69" s="120"/>
    </row>
    <row r="70" spans="1:8" ht="15.75" customHeight="1">
      <c r="A70" s="122">
        <v>46</v>
      </c>
      <c r="B70" s="129" t="s">
        <v>193</v>
      </c>
      <c r="C70" s="124">
        <v>33546</v>
      </c>
      <c r="D70" s="119" t="s">
        <v>1004</v>
      </c>
    </row>
    <row r="71" spans="1:8" ht="23">
      <c r="A71" s="122">
        <v>47</v>
      </c>
      <c r="B71" s="129" t="s">
        <v>215</v>
      </c>
      <c r="C71" s="131"/>
      <c r="D71" s="125"/>
    </row>
    <row r="72" spans="1:8">
      <c r="A72" s="122" t="s">
        <v>216</v>
      </c>
      <c r="B72" s="129" t="s">
        <v>217</v>
      </c>
      <c r="C72" s="131"/>
      <c r="D72" s="125"/>
    </row>
    <row r="73" spans="1:8">
      <c r="A73" s="122" t="s">
        <v>218</v>
      </c>
      <c r="B73" s="129" t="s">
        <v>219</v>
      </c>
      <c r="C73" s="131"/>
      <c r="D73" s="125"/>
    </row>
    <row r="74" spans="1:8" ht="23">
      <c r="A74" s="122">
        <v>48</v>
      </c>
      <c r="B74" s="129" t="s">
        <v>220</v>
      </c>
      <c r="C74" s="131"/>
      <c r="D74" s="125"/>
    </row>
    <row r="75" spans="1:8" ht="15.75" customHeight="1">
      <c r="A75" s="122">
        <v>49</v>
      </c>
      <c r="B75" s="129" t="s">
        <v>221</v>
      </c>
      <c r="C75" s="131"/>
      <c r="D75" s="125"/>
    </row>
    <row r="76" spans="1:8" ht="15.75" customHeight="1">
      <c r="A76" s="153">
        <v>50</v>
      </c>
      <c r="B76" s="129" t="s">
        <v>222</v>
      </c>
      <c r="C76" s="155"/>
      <c r="D76" s="125"/>
    </row>
    <row r="77" spans="1:8" ht="15.75" customHeight="1">
      <c r="A77" s="143">
        <v>51</v>
      </c>
      <c r="B77" s="144" t="s">
        <v>223</v>
      </c>
      <c r="C77" s="145">
        <v>33546</v>
      </c>
      <c r="D77" s="152"/>
    </row>
    <row r="78" spans="1:8" s="121" customFormat="1" ht="15.75" customHeight="1">
      <c r="A78" s="731" t="s">
        <v>224</v>
      </c>
      <c r="B78" s="731"/>
      <c r="C78" s="731"/>
      <c r="D78" s="731"/>
      <c r="E78" s="120"/>
      <c r="F78" s="120"/>
      <c r="G78" s="120"/>
      <c r="H78" s="120"/>
    </row>
    <row r="79" spans="1:8" ht="15.75" customHeight="1">
      <c r="A79" s="122">
        <v>52</v>
      </c>
      <c r="B79" s="129" t="s">
        <v>225</v>
      </c>
      <c r="C79" s="131"/>
      <c r="D79" s="125"/>
    </row>
    <row r="80" spans="1:8" ht="23">
      <c r="A80" s="122">
        <v>53</v>
      </c>
      <c r="B80" s="129" t="s">
        <v>226</v>
      </c>
      <c r="C80" s="131"/>
      <c r="D80" s="125"/>
    </row>
    <row r="81" spans="1:8" ht="34.5">
      <c r="A81" s="122">
        <v>54</v>
      </c>
      <c r="B81" s="129" t="s">
        <v>227</v>
      </c>
      <c r="C81" s="131"/>
      <c r="D81" s="125"/>
    </row>
    <row r="82" spans="1:8" ht="15.75" customHeight="1">
      <c r="A82" s="122" t="s">
        <v>228</v>
      </c>
      <c r="B82" s="129" t="s">
        <v>62</v>
      </c>
      <c r="C82" s="131"/>
      <c r="D82" s="125"/>
    </row>
    <row r="83" spans="1:8" ht="23">
      <c r="A83" s="122">
        <v>55</v>
      </c>
      <c r="B83" s="129" t="s">
        <v>229</v>
      </c>
      <c r="C83" s="132">
        <v>-1216</v>
      </c>
      <c r="D83" s="119" t="s">
        <v>1005</v>
      </c>
    </row>
    <row r="84" spans="1:8" ht="15.75" customHeight="1">
      <c r="A84" s="122">
        <v>56</v>
      </c>
      <c r="B84" s="129" t="s">
        <v>62</v>
      </c>
      <c r="C84" s="131"/>
      <c r="D84" s="125"/>
    </row>
    <row r="85" spans="1:8">
      <c r="A85" s="122" t="s">
        <v>270</v>
      </c>
      <c r="B85" s="125" t="s">
        <v>230</v>
      </c>
      <c r="C85" s="133"/>
      <c r="D85" s="125"/>
    </row>
    <row r="86" spans="1:8" ht="15.75" customHeight="1">
      <c r="A86" s="122" t="s">
        <v>231</v>
      </c>
      <c r="B86" s="154" t="s">
        <v>232</v>
      </c>
      <c r="C86" s="159"/>
      <c r="D86" s="125"/>
    </row>
    <row r="87" spans="1:8" ht="15.75" customHeight="1">
      <c r="A87" s="143">
        <v>57</v>
      </c>
      <c r="B87" s="150" t="s">
        <v>233</v>
      </c>
      <c r="C87" s="640">
        <v>-1216</v>
      </c>
      <c r="D87" s="152"/>
    </row>
    <row r="88" spans="1:8" ht="15.75" customHeight="1">
      <c r="A88" s="143">
        <v>58</v>
      </c>
      <c r="B88" s="150" t="s">
        <v>234</v>
      </c>
      <c r="C88" s="145">
        <v>32330</v>
      </c>
      <c r="D88" s="147"/>
    </row>
    <row r="89" spans="1:8" ht="15.75" customHeight="1">
      <c r="A89" s="142">
        <v>59</v>
      </c>
      <c r="B89" s="111" t="s">
        <v>235</v>
      </c>
      <c r="C89" s="158">
        <v>217953.84615103001</v>
      </c>
      <c r="D89" s="151"/>
    </row>
    <row r="90" spans="1:8" ht="15.75" customHeight="1">
      <c r="A90" s="156">
        <v>60</v>
      </c>
      <c r="B90" s="144" t="s">
        <v>236</v>
      </c>
      <c r="C90" s="641">
        <v>911700.81087278191</v>
      </c>
      <c r="D90" s="152"/>
    </row>
    <row r="91" spans="1:8" s="121" customFormat="1" ht="15.75" customHeight="1">
      <c r="A91" s="731" t="s">
        <v>237</v>
      </c>
      <c r="B91" s="731"/>
      <c r="C91" s="731"/>
      <c r="D91" s="731"/>
      <c r="E91" s="120"/>
      <c r="F91" s="120"/>
      <c r="G91" s="120"/>
      <c r="H91" s="120"/>
    </row>
    <row r="92" spans="1:8" ht="15.75" customHeight="1">
      <c r="A92" s="122">
        <v>61</v>
      </c>
      <c r="B92" s="129" t="s">
        <v>238</v>
      </c>
      <c r="C92" s="134">
        <v>0.18930645239396768</v>
      </c>
      <c r="D92" s="135"/>
    </row>
    <row r="93" spans="1:8" ht="15.75" customHeight="1">
      <c r="A93" s="122">
        <v>62</v>
      </c>
      <c r="B93" s="129" t="s">
        <v>239</v>
      </c>
      <c r="C93" s="134">
        <v>0.20360171224738752</v>
      </c>
      <c r="D93" s="135"/>
    </row>
    <row r="94" spans="1:8" ht="15.75" customHeight="1">
      <c r="A94" s="122">
        <v>63</v>
      </c>
      <c r="B94" s="129" t="s">
        <v>240</v>
      </c>
      <c r="C94" s="134">
        <v>0.2390629069885111</v>
      </c>
      <c r="D94" s="135"/>
    </row>
    <row r="95" spans="1:8" ht="15.75" customHeight="1">
      <c r="A95" s="122">
        <v>64</v>
      </c>
      <c r="B95" s="129" t="s">
        <v>241</v>
      </c>
      <c r="C95" s="134">
        <v>0.14899999999999999</v>
      </c>
      <c r="D95" s="135"/>
    </row>
    <row r="96" spans="1:8" ht="15.75" customHeight="1">
      <c r="A96" s="122">
        <v>65</v>
      </c>
      <c r="B96" s="125" t="s">
        <v>242</v>
      </c>
      <c r="C96" s="134">
        <v>2.5000000000000001E-2</v>
      </c>
      <c r="D96" s="135"/>
    </row>
    <row r="97" spans="1:8" ht="15.75" customHeight="1">
      <c r="A97" s="122">
        <v>66</v>
      </c>
      <c r="B97" s="125" t="s">
        <v>243</v>
      </c>
      <c r="C97" s="134">
        <v>1.9735694606161085E-2</v>
      </c>
      <c r="D97" s="135"/>
    </row>
    <row r="98" spans="1:8" ht="15.75" customHeight="1">
      <c r="A98" s="122">
        <v>67</v>
      </c>
      <c r="B98" s="125" t="s">
        <v>244</v>
      </c>
      <c r="C98" s="134">
        <v>2.7719241867534165E-2</v>
      </c>
      <c r="D98" s="135"/>
    </row>
    <row r="99" spans="1:8">
      <c r="A99" s="122" t="s">
        <v>245</v>
      </c>
      <c r="B99" s="129" t="s">
        <v>246</v>
      </c>
      <c r="C99" s="134">
        <v>0.02</v>
      </c>
      <c r="D99" s="135"/>
    </row>
    <row r="100" spans="1:8">
      <c r="A100" s="122" t="s">
        <v>247</v>
      </c>
      <c r="B100" s="129" t="s">
        <v>248</v>
      </c>
      <c r="C100" s="134"/>
      <c r="D100" s="135"/>
    </row>
    <row r="101" spans="1:8" ht="15.75" customHeight="1">
      <c r="A101" s="160">
        <v>68</v>
      </c>
      <c r="B101" s="112" t="s">
        <v>249</v>
      </c>
      <c r="C101" s="161">
        <v>3.5602809098446653E-2</v>
      </c>
      <c r="D101" s="47"/>
    </row>
    <row r="102" spans="1:8" s="121" customFormat="1" ht="15.75" customHeight="1">
      <c r="A102" s="731" t="s">
        <v>250</v>
      </c>
      <c r="B102" s="731"/>
      <c r="C102" s="731"/>
      <c r="D102" s="731"/>
      <c r="E102" s="120"/>
      <c r="F102" s="120"/>
      <c r="G102" s="120"/>
      <c r="H102" s="120"/>
    </row>
    <row r="103" spans="1:8" ht="15.75" customHeight="1">
      <c r="A103" s="122">
        <v>69</v>
      </c>
      <c r="B103" s="136" t="s">
        <v>251</v>
      </c>
      <c r="C103" s="131"/>
      <c r="D103" s="125"/>
    </row>
    <row r="104" spans="1:8" ht="15.75" customHeight="1">
      <c r="A104" s="122">
        <v>70</v>
      </c>
      <c r="B104" s="136" t="s">
        <v>62</v>
      </c>
      <c r="C104" s="131"/>
      <c r="D104" s="125"/>
    </row>
    <row r="105" spans="1:8" ht="15.75" customHeight="1">
      <c r="A105" s="160">
        <v>71</v>
      </c>
      <c r="B105" s="112" t="s">
        <v>251</v>
      </c>
      <c r="C105" s="47"/>
      <c r="D105" s="47"/>
    </row>
    <row r="106" spans="1:8" s="121" customFormat="1" ht="15.75" customHeight="1">
      <c r="A106" s="731" t="s">
        <v>252</v>
      </c>
      <c r="B106" s="731"/>
      <c r="C106" s="731"/>
      <c r="D106" s="731"/>
      <c r="E106" s="120"/>
      <c r="F106" s="120"/>
      <c r="G106" s="120"/>
      <c r="H106" s="120"/>
    </row>
    <row r="107" spans="1:8" ht="23">
      <c r="A107" s="139">
        <v>72</v>
      </c>
      <c r="B107" s="125" t="s">
        <v>271</v>
      </c>
      <c r="C107" s="137">
        <v>669</v>
      </c>
      <c r="D107" s="119" t="s">
        <v>1006</v>
      </c>
    </row>
    <row r="108" spans="1:8" ht="23">
      <c r="A108" s="139">
        <v>73</v>
      </c>
      <c r="B108" s="129" t="s">
        <v>253</v>
      </c>
      <c r="C108" s="124">
        <v>9579.082492634001</v>
      </c>
      <c r="D108" s="119" t="s">
        <v>1007</v>
      </c>
    </row>
    <row r="109" spans="1:8" ht="15.75" customHeight="1">
      <c r="A109" s="139">
        <v>74</v>
      </c>
      <c r="B109" s="129" t="s">
        <v>62</v>
      </c>
      <c r="C109" s="124"/>
      <c r="D109" s="119"/>
    </row>
    <row r="110" spans="1:8" ht="23">
      <c r="A110" s="162">
        <v>75</v>
      </c>
      <c r="B110" s="642" t="s">
        <v>272</v>
      </c>
      <c r="C110" s="163">
        <v>11</v>
      </c>
      <c r="D110" s="164" t="s">
        <v>1008</v>
      </c>
    </row>
    <row r="111" spans="1:8" s="121" customFormat="1" ht="15.75" customHeight="1">
      <c r="A111" s="731" t="s">
        <v>254</v>
      </c>
      <c r="B111" s="731"/>
      <c r="C111" s="731"/>
      <c r="D111" s="731"/>
      <c r="E111" s="120"/>
      <c r="F111" s="120"/>
      <c r="G111" s="120"/>
      <c r="H111" s="120"/>
    </row>
    <row r="112" spans="1:8">
      <c r="A112" s="122">
        <v>76</v>
      </c>
      <c r="B112" s="129" t="s">
        <v>255</v>
      </c>
      <c r="C112" s="643"/>
      <c r="D112" s="125"/>
    </row>
    <row r="113" spans="1:8" ht="15.75" customHeight="1">
      <c r="A113" s="122">
        <v>77</v>
      </c>
      <c r="B113" s="129" t="s">
        <v>256</v>
      </c>
      <c r="C113" s="124">
        <v>9910.7176014769248</v>
      </c>
      <c r="D113" s="125"/>
    </row>
    <row r="114" spans="1:8" ht="23">
      <c r="A114" s="122">
        <v>78</v>
      </c>
      <c r="B114" s="129" t="s">
        <v>257</v>
      </c>
      <c r="C114" s="131"/>
      <c r="D114" s="125"/>
    </row>
    <row r="115" spans="1:8" ht="15.75" customHeight="1">
      <c r="A115" s="165">
        <v>79</v>
      </c>
      <c r="B115" s="166" t="s">
        <v>258</v>
      </c>
      <c r="C115" s="167"/>
      <c r="D115" s="167"/>
    </row>
    <row r="116" spans="1:8" s="121" customFormat="1" ht="15.75" customHeight="1">
      <c r="A116" s="732" t="s">
        <v>259</v>
      </c>
      <c r="B116" s="732"/>
      <c r="C116" s="732"/>
      <c r="D116" s="732"/>
      <c r="E116" s="120"/>
      <c r="F116" s="120"/>
      <c r="G116" s="120"/>
      <c r="H116" s="120"/>
    </row>
    <row r="117" spans="1:8" ht="15.75" customHeight="1">
      <c r="A117" s="122">
        <v>80</v>
      </c>
      <c r="B117" s="129" t="s">
        <v>260</v>
      </c>
      <c r="C117" s="129"/>
      <c r="D117" s="125"/>
    </row>
    <row r="118" spans="1:8">
      <c r="A118" s="122">
        <v>81</v>
      </c>
      <c r="B118" s="129" t="s">
        <v>261</v>
      </c>
      <c r="C118" s="129"/>
      <c r="D118" s="125"/>
    </row>
    <row r="119" spans="1:8" ht="15.75" customHeight="1">
      <c r="A119" s="122">
        <v>82</v>
      </c>
      <c r="B119" s="129" t="s">
        <v>263</v>
      </c>
      <c r="C119" s="123"/>
      <c r="D119" s="125"/>
    </row>
    <row r="120" spans="1:8">
      <c r="A120" s="122">
        <v>83</v>
      </c>
      <c r="B120" s="129" t="s">
        <v>264</v>
      </c>
      <c r="C120" s="123"/>
      <c r="D120" s="125"/>
    </row>
    <row r="121" spans="1:8" ht="15.75" customHeight="1">
      <c r="A121" s="122">
        <v>84</v>
      </c>
      <c r="B121" s="129" t="s">
        <v>265</v>
      </c>
      <c r="C121" s="123"/>
      <c r="D121" s="125"/>
    </row>
    <row r="122" spans="1:8">
      <c r="A122" s="122">
        <v>85</v>
      </c>
      <c r="B122" s="129" t="s">
        <v>266</v>
      </c>
      <c r="C122" s="123"/>
      <c r="D122" s="125"/>
    </row>
    <row r="123" spans="1:8">
      <c r="A123" s="138"/>
      <c r="B123" s="116"/>
      <c r="C123" s="116"/>
      <c r="D123" s="116"/>
    </row>
    <row r="124" spans="1:8">
      <c r="A124" s="138"/>
    </row>
    <row r="125" spans="1:8">
      <c r="A125" s="138"/>
    </row>
    <row r="126" spans="1:8">
      <c r="A126" s="138"/>
    </row>
    <row r="127" spans="1:8">
      <c r="A127" s="138"/>
    </row>
    <row r="128" spans="1:8">
      <c r="A128" s="138"/>
    </row>
  </sheetData>
  <mergeCells count="12">
    <mergeCell ref="A111:D111"/>
    <mergeCell ref="A116:D116"/>
    <mergeCell ref="A78:D78"/>
    <mergeCell ref="A106:D106"/>
    <mergeCell ref="A91:D91"/>
    <mergeCell ref="A102:D102"/>
    <mergeCell ref="A4:B4"/>
    <mergeCell ref="A5:D5"/>
    <mergeCell ref="A17:D17"/>
    <mergeCell ref="A69:D69"/>
    <mergeCell ref="A58:D58"/>
    <mergeCell ref="A48:D48"/>
  </mergeCells>
  <hyperlinks>
    <hyperlink ref="F4" location="Index!A1" display="Index" xr:uid="{8CF81C4B-E762-446A-BDC2-B6C85E12BCEC}"/>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N42"/>
  <sheetViews>
    <sheetView showGridLines="0" zoomScaleNormal="100" workbookViewId="0"/>
  </sheetViews>
  <sheetFormatPr defaultColWidth="9.26953125" defaultRowHeight="15.75" customHeight="1"/>
  <cols>
    <col min="1" max="1" width="3.81640625" style="170" customWidth="1"/>
    <col min="2" max="2" width="68.26953125" style="72" customWidth="1"/>
    <col min="3" max="4" width="27.7265625" style="72" customWidth="1"/>
    <col min="5" max="5" width="20.7265625" style="72" customWidth="1"/>
    <col min="6" max="6" width="3.453125" style="72" customWidth="1"/>
    <col min="7" max="7" width="8.54296875" style="72" customWidth="1"/>
    <col min="8" max="16384" width="9.26953125" style="72"/>
  </cols>
  <sheetData>
    <row r="1" spans="1:7" ht="15.75" customHeight="1">
      <c r="A1" s="19" t="s">
        <v>771</v>
      </c>
    </row>
    <row r="2" spans="1:7" ht="15.75" customHeight="1">
      <c r="A2" s="734" t="s">
        <v>778</v>
      </c>
      <c r="B2" s="734"/>
      <c r="C2" s="734"/>
      <c r="D2" s="734"/>
      <c r="E2" s="734"/>
    </row>
    <row r="3" spans="1:7" ht="15.75" customHeight="1">
      <c r="A3" s="734"/>
      <c r="B3" s="734"/>
      <c r="C3" s="734"/>
      <c r="D3" s="734"/>
      <c r="E3" s="734"/>
    </row>
    <row r="4" spans="1:7" ht="15.75" customHeight="1">
      <c r="C4" s="171" t="s">
        <v>45</v>
      </c>
      <c r="D4" s="171" t="s">
        <v>46</v>
      </c>
      <c r="E4" s="171" t="s">
        <v>47</v>
      </c>
    </row>
    <row r="5" spans="1:7" ht="15.75" customHeight="1">
      <c r="A5" s="730" t="s">
        <v>84</v>
      </c>
      <c r="B5" s="730"/>
      <c r="C5" s="733" t="s">
        <v>775</v>
      </c>
      <c r="D5" s="733" t="s">
        <v>776</v>
      </c>
      <c r="E5" s="733" t="s">
        <v>777</v>
      </c>
      <c r="G5" s="90" t="s">
        <v>284</v>
      </c>
    </row>
    <row r="6" spans="1:7" ht="15.75" customHeight="1">
      <c r="A6" s="730"/>
      <c r="B6" s="730"/>
      <c r="C6" s="733"/>
      <c r="D6" s="733"/>
      <c r="E6" s="733"/>
    </row>
    <row r="7" spans="1:7" ht="15.75" customHeight="1">
      <c r="A7" s="730"/>
      <c r="B7" s="730"/>
      <c r="C7" s="184" t="s">
        <v>943</v>
      </c>
      <c r="D7" s="184" t="s">
        <v>943</v>
      </c>
      <c r="E7" s="184"/>
    </row>
    <row r="8" spans="1:7" s="55" customFormat="1" ht="15.75" customHeight="1">
      <c r="A8" s="172"/>
      <c r="B8" s="172" t="s">
        <v>818</v>
      </c>
      <c r="C8" s="173"/>
      <c r="D8" s="173"/>
      <c r="E8" s="173"/>
    </row>
    <row r="9" spans="1:7" ht="15.75" customHeight="1">
      <c r="A9" s="180">
        <v>1</v>
      </c>
      <c r="B9" s="95" t="s">
        <v>787</v>
      </c>
      <c r="C9" s="174">
        <v>76499</v>
      </c>
      <c r="D9" s="174">
        <v>76499</v>
      </c>
      <c r="E9" s="176"/>
    </row>
    <row r="10" spans="1:7" ht="15.75" customHeight="1">
      <c r="A10" s="180">
        <v>2</v>
      </c>
      <c r="B10" s="55" t="s">
        <v>788</v>
      </c>
      <c r="C10" s="174">
        <v>43428</v>
      </c>
      <c r="D10" s="174">
        <v>43398</v>
      </c>
      <c r="E10" s="175"/>
    </row>
    <row r="11" spans="1:7" ht="15.75" customHeight="1">
      <c r="A11" s="180">
        <v>3</v>
      </c>
      <c r="B11" s="177" t="s">
        <v>789</v>
      </c>
      <c r="C11" s="174">
        <v>1134621</v>
      </c>
      <c r="D11" s="174">
        <v>1134621</v>
      </c>
      <c r="E11" s="175"/>
    </row>
    <row r="12" spans="1:7" ht="15.75" customHeight="1">
      <c r="A12" s="180">
        <v>4</v>
      </c>
      <c r="B12" s="177" t="s">
        <v>790</v>
      </c>
      <c r="C12" s="174">
        <v>225827</v>
      </c>
      <c r="D12" s="174">
        <v>199342</v>
      </c>
      <c r="E12" s="175"/>
    </row>
    <row r="13" spans="1:7" ht="15.75" customHeight="1">
      <c r="A13" s="180" t="s">
        <v>819</v>
      </c>
      <c r="B13" s="178" t="s">
        <v>820</v>
      </c>
      <c r="C13" s="174"/>
      <c r="D13" s="174">
        <v>1216</v>
      </c>
      <c r="E13" s="175" t="s">
        <v>1005</v>
      </c>
    </row>
    <row r="14" spans="1:7" ht="15.75" customHeight="1">
      <c r="A14" s="180" t="s">
        <v>821</v>
      </c>
      <c r="B14" s="178" t="s">
        <v>822</v>
      </c>
      <c r="C14" s="174"/>
      <c r="D14" s="174">
        <v>669</v>
      </c>
      <c r="E14" s="175" t="s">
        <v>1006</v>
      </c>
    </row>
    <row r="15" spans="1:7" ht="15.75" customHeight="1">
      <c r="A15" s="180">
        <v>5</v>
      </c>
      <c r="B15" s="177" t="s">
        <v>791</v>
      </c>
      <c r="C15" s="174">
        <v>9444</v>
      </c>
      <c r="D15" s="174">
        <v>9444</v>
      </c>
      <c r="E15" s="175"/>
    </row>
    <row r="16" spans="1:7" ht="15.75" customHeight="1">
      <c r="A16" s="180">
        <v>6</v>
      </c>
      <c r="B16" s="177" t="s">
        <v>1009</v>
      </c>
      <c r="C16" s="174">
        <v>842</v>
      </c>
      <c r="D16" s="174">
        <v>12080.792025634</v>
      </c>
      <c r="E16" s="175"/>
    </row>
    <row r="17" spans="1:14" ht="15.75" customHeight="1">
      <c r="A17" s="180" t="s">
        <v>823</v>
      </c>
      <c r="B17" s="178" t="s">
        <v>824</v>
      </c>
      <c r="C17" s="174"/>
      <c r="D17" s="174">
        <v>1659.709533</v>
      </c>
      <c r="E17" s="175" t="s">
        <v>1001</v>
      </c>
    </row>
    <row r="18" spans="1:14" ht="15.75" customHeight="1">
      <c r="A18" s="180" t="s">
        <v>825</v>
      </c>
      <c r="B18" s="178" t="s">
        <v>826</v>
      </c>
      <c r="C18" s="174"/>
      <c r="D18" s="174">
        <v>9579.082492634001</v>
      </c>
      <c r="E18" s="175" t="s">
        <v>1007</v>
      </c>
    </row>
    <row r="19" spans="1:14" ht="15.75" customHeight="1">
      <c r="A19" s="180">
        <v>7</v>
      </c>
      <c r="B19" s="177" t="s">
        <v>792</v>
      </c>
      <c r="C19" s="174">
        <v>8486</v>
      </c>
      <c r="D19" s="174">
        <v>6468.4944139999998</v>
      </c>
      <c r="E19" s="175" t="s">
        <v>1001</v>
      </c>
    </row>
    <row r="20" spans="1:14" ht="15.75" customHeight="1">
      <c r="A20" s="180" t="s">
        <v>827</v>
      </c>
      <c r="B20" s="178" t="s">
        <v>828</v>
      </c>
      <c r="C20" s="174"/>
      <c r="D20" s="174">
        <v>1240</v>
      </c>
      <c r="E20" s="175" t="s">
        <v>1001</v>
      </c>
    </row>
    <row r="21" spans="1:14" ht="15.75" customHeight="1">
      <c r="A21" s="180">
        <v>8</v>
      </c>
      <c r="B21" s="177" t="s">
        <v>793</v>
      </c>
      <c r="C21" s="174">
        <v>383</v>
      </c>
      <c r="D21" s="174">
        <v>11</v>
      </c>
      <c r="E21" s="175" t="s">
        <v>1008</v>
      </c>
    </row>
    <row r="22" spans="1:14" ht="15.75" customHeight="1">
      <c r="A22" s="180">
        <v>9</v>
      </c>
      <c r="B22" s="177" t="s">
        <v>801</v>
      </c>
      <c r="C22" s="174">
        <v>61</v>
      </c>
      <c r="D22" s="174">
        <v>61</v>
      </c>
      <c r="E22" s="175"/>
    </row>
    <row r="23" spans="1:14" ht="15.75" customHeight="1">
      <c r="A23" s="191">
        <v>10</v>
      </c>
      <c r="B23" s="177" t="s">
        <v>794</v>
      </c>
      <c r="C23" s="185">
        <v>18635</v>
      </c>
      <c r="D23" s="174">
        <v>17210.71</v>
      </c>
      <c r="E23" s="186"/>
      <c r="L23" s="179"/>
    </row>
    <row r="24" spans="1:14" s="228" customFormat="1" ht="15.75" customHeight="1">
      <c r="A24" s="192">
        <v>11</v>
      </c>
      <c r="B24" s="220" t="s">
        <v>772</v>
      </c>
      <c r="C24" s="221">
        <v>1518226</v>
      </c>
      <c r="D24" s="221">
        <v>1499135.9964396341</v>
      </c>
      <c r="E24" s="612"/>
      <c r="L24" s="229"/>
      <c r="N24" s="55"/>
    </row>
    <row r="25" spans="1:14" s="55" customFormat="1" ht="15.75" customHeight="1">
      <c r="A25" s="187"/>
      <c r="B25" s="172" t="s">
        <v>829</v>
      </c>
      <c r="C25" s="181"/>
      <c r="D25" s="182"/>
      <c r="E25" s="188"/>
    </row>
    <row r="26" spans="1:14" ht="15.75" customHeight="1">
      <c r="A26" s="180">
        <v>1</v>
      </c>
      <c r="B26" s="177" t="s">
        <v>802</v>
      </c>
      <c r="C26" s="174">
        <v>21702</v>
      </c>
      <c r="D26" s="644">
        <v>21702</v>
      </c>
      <c r="E26" s="175"/>
    </row>
    <row r="27" spans="1:14" ht="15.75" customHeight="1">
      <c r="A27" s="180">
        <v>2</v>
      </c>
      <c r="B27" s="177" t="s">
        <v>795</v>
      </c>
      <c r="C27" s="174">
        <v>781202</v>
      </c>
      <c r="D27" s="644">
        <v>781815</v>
      </c>
      <c r="E27" s="175"/>
    </row>
    <row r="28" spans="1:14" ht="15.75" customHeight="1">
      <c r="A28" s="180">
        <v>3</v>
      </c>
      <c r="B28" s="177" t="s">
        <v>796</v>
      </c>
      <c r="C28" s="174">
        <v>18242</v>
      </c>
      <c r="D28" s="644">
        <v>18242</v>
      </c>
      <c r="E28" s="175"/>
    </row>
    <row r="29" spans="1:14" ht="15.75" customHeight="1">
      <c r="A29" s="180">
        <v>4</v>
      </c>
      <c r="B29" s="177" t="s">
        <v>797</v>
      </c>
      <c r="C29" s="174">
        <v>12335</v>
      </c>
      <c r="D29" s="644">
        <v>12335</v>
      </c>
      <c r="E29" s="175"/>
    </row>
    <row r="30" spans="1:14" ht="15.75" customHeight="1">
      <c r="A30" s="180">
        <v>5</v>
      </c>
      <c r="B30" s="177" t="s">
        <v>798</v>
      </c>
      <c r="C30" s="174">
        <v>46379</v>
      </c>
      <c r="D30" s="644">
        <v>26069</v>
      </c>
      <c r="E30" s="175"/>
    </row>
    <row r="31" spans="1:14" ht="15.75" customHeight="1">
      <c r="A31" s="180">
        <v>6</v>
      </c>
      <c r="B31" s="177" t="s">
        <v>799</v>
      </c>
      <c r="C31" s="174">
        <v>405572</v>
      </c>
      <c r="D31" s="644">
        <v>406179</v>
      </c>
      <c r="E31" s="175"/>
    </row>
    <row r="32" spans="1:14" ht="15.75" customHeight="1">
      <c r="A32" s="180">
        <v>7</v>
      </c>
      <c r="B32" s="177" t="s">
        <v>800</v>
      </c>
      <c r="C32" s="185">
        <v>46478</v>
      </c>
      <c r="D32" s="645">
        <v>46478</v>
      </c>
      <c r="E32" s="175" t="s">
        <v>1010</v>
      </c>
    </row>
    <row r="33" spans="1:14" s="228" customFormat="1" ht="15.75" customHeight="1">
      <c r="A33" s="193">
        <v>8</v>
      </c>
      <c r="B33" s="220" t="s">
        <v>773</v>
      </c>
      <c r="C33" s="221">
        <v>1331910</v>
      </c>
      <c r="D33" s="226">
        <v>1312820</v>
      </c>
      <c r="E33" s="611"/>
      <c r="L33" s="229"/>
      <c r="N33" s="55"/>
    </row>
    <row r="34" spans="1:14" s="55" customFormat="1" ht="15.75" customHeight="1">
      <c r="A34" s="180"/>
      <c r="B34" s="172" t="s">
        <v>774</v>
      </c>
      <c r="C34" s="181"/>
      <c r="D34" s="188"/>
      <c r="E34" s="182"/>
    </row>
    <row r="35" spans="1:14" ht="15.75" customHeight="1">
      <c r="A35" s="180">
        <v>1</v>
      </c>
      <c r="B35" s="177" t="s">
        <v>830</v>
      </c>
      <c r="C35" s="174">
        <v>10604</v>
      </c>
      <c r="D35" s="174">
        <v>10604</v>
      </c>
      <c r="E35" s="183" t="s">
        <v>997</v>
      </c>
    </row>
    <row r="36" spans="1:14" ht="15.75" customHeight="1">
      <c r="A36" s="180">
        <v>2</v>
      </c>
      <c r="B36" s="177" t="s">
        <v>831</v>
      </c>
      <c r="C36" s="174">
        <v>11558</v>
      </c>
      <c r="D36" s="174">
        <v>11558</v>
      </c>
      <c r="E36" s="175" t="s">
        <v>999</v>
      </c>
    </row>
    <row r="37" spans="1:14" ht="15.75" customHeight="1">
      <c r="A37" s="180">
        <v>3</v>
      </c>
      <c r="B37" s="177" t="s">
        <v>832</v>
      </c>
      <c r="C37" s="174">
        <v>163489</v>
      </c>
      <c r="D37" s="174">
        <v>163489</v>
      </c>
      <c r="E37" s="175" t="s">
        <v>998</v>
      </c>
    </row>
    <row r="38" spans="1:14" ht="15.75" customHeight="1">
      <c r="A38" s="180" t="s">
        <v>835</v>
      </c>
      <c r="B38" s="178" t="s">
        <v>834</v>
      </c>
      <c r="C38" s="174"/>
      <c r="D38" s="174">
        <v>13366</v>
      </c>
      <c r="E38" s="175" t="s">
        <v>1011</v>
      </c>
    </row>
    <row r="39" spans="1:14" ht="15.75" customHeight="1">
      <c r="A39" s="180" t="s">
        <v>833</v>
      </c>
      <c r="B39" s="178" t="s">
        <v>836</v>
      </c>
      <c r="C39" s="174"/>
      <c r="D39" s="174">
        <v>-6683.1538489700006</v>
      </c>
      <c r="E39" s="175" t="s">
        <v>1000</v>
      </c>
    </row>
    <row r="40" spans="1:14" ht="15.75" customHeight="1">
      <c r="A40" s="180">
        <v>4</v>
      </c>
      <c r="B40" s="177" t="s">
        <v>837</v>
      </c>
      <c r="C40" s="174">
        <v>665</v>
      </c>
      <c r="D40" s="174">
        <v>665</v>
      </c>
      <c r="E40" s="175" t="s">
        <v>1003</v>
      </c>
    </row>
    <row r="41" spans="1:14" s="228" customFormat="1" ht="15.75" customHeight="1">
      <c r="A41" s="193">
        <v>5</v>
      </c>
      <c r="B41" s="220" t="s">
        <v>817</v>
      </c>
      <c r="C41" s="221">
        <v>186316</v>
      </c>
      <c r="D41" s="221">
        <v>186316</v>
      </c>
      <c r="E41" s="611"/>
      <c r="L41" s="229"/>
      <c r="N41" s="55"/>
    </row>
    <row r="42" spans="1:14" ht="15.75" customHeight="1">
      <c r="B42" s="190"/>
    </row>
  </sheetData>
  <mergeCells count="5">
    <mergeCell ref="C5:C6"/>
    <mergeCell ref="D5:D6"/>
    <mergeCell ref="E5:E6"/>
    <mergeCell ref="A2:E3"/>
    <mergeCell ref="A5:B7"/>
  </mergeCells>
  <hyperlinks>
    <hyperlink ref="G5" location="Index!A1" display="Index" xr:uid="{F1B284EB-BAC6-452A-88D7-597D30A37D2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249977111117893"/>
  </sheetPr>
  <dimension ref="A1:AA14"/>
  <sheetViews>
    <sheetView showGridLines="0" workbookViewId="0"/>
  </sheetViews>
  <sheetFormatPr defaultColWidth="9.26953125" defaultRowHeight="15.75" customHeight="1"/>
  <cols>
    <col min="1" max="1" width="5" style="72" customWidth="1"/>
    <col min="2" max="2" width="21.26953125" style="72" customWidth="1"/>
    <col min="3" max="4" width="12.1796875" style="72" customWidth="1"/>
    <col min="5" max="5" width="2.7265625" style="72" customWidth="1"/>
    <col min="6" max="7" width="15.7265625" style="72" customWidth="1"/>
    <col min="8" max="8" width="2.7265625" style="72" customWidth="1"/>
    <col min="9" max="10" width="12.1796875" style="72" customWidth="1"/>
    <col min="11" max="11" width="2.7265625" style="72" customWidth="1"/>
    <col min="12" max="13" width="12.1796875" style="72" customWidth="1"/>
    <col min="14" max="14" width="13.81640625" style="72" customWidth="1"/>
    <col min="15" max="18" width="12.1796875" style="72" customWidth="1"/>
    <col min="19" max="19" width="3.453125" style="72" customWidth="1"/>
    <col min="20" max="20" width="8.54296875" style="72" customWidth="1"/>
    <col min="21" max="16384" width="9.26953125" style="72"/>
  </cols>
  <sheetData>
    <row r="1" spans="1:27" ht="15.75" customHeight="1">
      <c r="A1" s="14" t="s">
        <v>749</v>
      </c>
    </row>
    <row r="2" spans="1:27" ht="15.75" customHeight="1">
      <c r="B2" s="109"/>
    </row>
    <row r="3" spans="1:27" ht="15.75" customHeight="1">
      <c r="C3" s="171" t="s">
        <v>45</v>
      </c>
      <c r="D3" s="171" t="s">
        <v>46</v>
      </c>
      <c r="E3" s="171"/>
      <c r="F3" s="171" t="s">
        <v>47</v>
      </c>
      <c r="G3" s="171" t="s">
        <v>85</v>
      </c>
      <c r="H3" s="171"/>
      <c r="I3" s="171" t="s">
        <v>86</v>
      </c>
      <c r="J3" s="171" t="s">
        <v>296</v>
      </c>
      <c r="K3" s="171"/>
      <c r="L3" s="171" t="s">
        <v>262</v>
      </c>
      <c r="M3" s="171" t="s">
        <v>292</v>
      </c>
      <c r="N3" s="171" t="s">
        <v>299</v>
      </c>
      <c r="O3" s="171" t="s">
        <v>300</v>
      </c>
      <c r="P3" s="171" t="s">
        <v>301</v>
      </c>
      <c r="Q3" s="171" t="s">
        <v>302</v>
      </c>
      <c r="R3" s="171" t="s">
        <v>304</v>
      </c>
    </row>
    <row r="4" spans="1:27" ht="25.5" customHeight="1">
      <c r="A4" s="730" t="s">
        <v>942</v>
      </c>
      <c r="B4" s="730"/>
      <c r="C4" s="737" t="s">
        <v>289</v>
      </c>
      <c r="D4" s="737"/>
      <c r="E4" s="201"/>
      <c r="F4" s="735" t="s">
        <v>293</v>
      </c>
      <c r="G4" s="735"/>
      <c r="H4" s="201"/>
      <c r="I4" s="202"/>
      <c r="J4" s="202"/>
      <c r="K4" s="201"/>
      <c r="L4" s="736" t="s">
        <v>283</v>
      </c>
      <c r="M4" s="736"/>
      <c r="N4" s="736"/>
      <c r="O4" s="736"/>
      <c r="P4" s="733" t="s">
        <v>91</v>
      </c>
      <c r="Q4" s="733" t="s">
        <v>303</v>
      </c>
      <c r="R4" s="733" t="s">
        <v>305</v>
      </c>
      <c r="T4" s="90" t="s">
        <v>284</v>
      </c>
    </row>
    <row r="5" spans="1:27" ht="15.75" customHeight="1">
      <c r="A5" s="730"/>
      <c r="B5" s="730"/>
      <c r="C5" s="738" t="s">
        <v>290</v>
      </c>
      <c r="D5" s="738" t="s">
        <v>291</v>
      </c>
      <c r="E5" s="201"/>
      <c r="F5" s="733" t="s">
        <v>294</v>
      </c>
      <c r="G5" s="738" t="s">
        <v>285</v>
      </c>
      <c r="H5" s="203"/>
      <c r="I5" s="733" t="s">
        <v>845</v>
      </c>
      <c r="J5" s="201"/>
      <c r="K5" s="201"/>
      <c r="L5" s="738" t="s">
        <v>297</v>
      </c>
      <c r="M5" s="733" t="s">
        <v>298</v>
      </c>
      <c r="N5" s="738" t="s">
        <v>846</v>
      </c>
      <c r="O5" s="201"/>
      <c r="P5" s="733"/>
      <c r="Q5" s="733"/>
      <c r="R5" s="733"/>
    </row>
    <row r="6" spans="1:27" ht="15.75" customHeight="1">
      <c r="A6" s="730"/>
      <c r="B6" s="730"/>
      <c r="C6" s="733"/>
      <c r="D6" s="733" t="s">
        <v>292</v>
      </c>
      <c r="E6" s="203"/>
      <c r="F6" s="733"/>
      <c r="G6" s="733"/>
      <c r="H6" s="203"/>
      <c r="I6" s="733"/>
      <c r="J6" s="733" t="s">
        <v>295</v>
      </c>
      <c r="K6" s="203"/>
      <c r="L6" s="733"/>
      <c r="M6" s="733"/>
      <c r="N6" s="733"/>
      <c r="O6" s="201"/>
      <c r="P6" s="733"/>
      <c r="Q6" s="733"/>
      <c r="R6" s="733"/>
    </row>
    <row r="7" spans="1:27" ht="15.75" customHeight="1">
      <c r="A7" s="730"/>
      <c r="B7" s="730"/>
      <c r="C7" s="733"/>
      <c r="D7" s="733"/>
      <c r="E7" s="203"/>
      <c r="F7" s="733"/>
      <c r="G7" s="733"/>
      <c r="H7" s="203"/>
      <c r="I7" s="733"/>
      <c r="J7" s="733"/>
      <c r="K7" s="203"/>
      <c r="L7" s="733"/>
      <c r="M7" s="733"/>
      <c r="N7" s="733"/>
      <c r="O7" s="201"/>
      <c r="P7" s="733"/>
      <c r="Q7" s="733"/>
      <c r="R7" s="733"/>
    </row>
    <row r="8" spans="1:27" ht="15.75" customHeight="1">
      <c r="A8" s="730"/>
      <c r="B8" s="730"/>
      <c r="C8" s="733"/>
      <c r="D8" s="733"/>
      <c r="E8" s="203"/>
      <c r="F8" s="733"/>
      <c r="G8" s="733"/>
      <c r="H8" s="203"/>
      <c r="I8" s="733"/>
      <c r="J8" s="733"/>
      <c r="K8" s="203"/>
      <c r="L8" s="733"/>
      <c r="M8" s="733"/>
      <c r="N8" s="733"/>
      <c r="O8" s="201"/>
      <c r="P8" s="733"/>
      <c r="Q8" s="733"/>
      <c r="R8" s="733"/>
    </row>
    <row r="9" spans="1:27" ht="15.75" customHeight="1">
      <c r="A9" s="730"/>
      <c r="B9" s="730"/>
      <c r="C9" s="739"/>
      <c r="D9" s="733"/>
      <c r="E9" s="204"/>
      <c r="F9" s="733"/>
      <c r="G9" s="739"/>
      <c r="H9" s="205"/>
      <c r="I9" s="733"/>
      <c r="J9" s="739"/>
      <c r="K9" s="205"/>
      <c r="L9" s="739"/>
      <c r="M9" s="733"/>
      <c r="N9" s="739"/>
      <c r="O9" s="206" t="s">
        <v>80</v>
      </c>
      <c r="P9" s="733"/>
      <c r="Q9" s="733"/>
      <c r="R9" s="733"/>
    </row>
    <row r="10" spans="1:27" s="55" customFormat="1" ht="15.75" customHeight="1">
      <c r="A10" s="207" t="s">
        <v>273</v>
      </c>
      <c r="B10" s="208" t="s">
        <v>286</v>
      </c>
      <c r="C10" s="173"/>
      <c r="D10" s="209"/>
      <c r="E10" s="173"/>
      <c r="F10" s="209"/>
      <c r="G10" s="173"/>
      <c r="H10" s="173"/>
      <c r="I10" s="209"/>
      <c r="J10" s="173"/>
      <c r="K10" s="173"/>
      <c r="L10" s="173"/>
      <c r="M10" s="209"/>
      <c r="N10" s="173"/>
      <c r="O10" s="210"/>
      <c r="P10" s="209"/>
      <c r="Q10" s="209"/>
      <c r="R10" s="209"/>
    </row>
    <row r="11" spans="1:27" s="55" customFormat="1" ht="15.75" customHeight="1">
      <c r="B11" s="95" t="s">
        <v>287</v>
      </c>
      <c r="C11" s="181">
        <v>1165173</v>
      </c>
      <c r="D11" s="181"/>
      <c r="E11" s="181"/>
      <c r="F11" s="181">
        <v>1721</v>
      </c>
      <c r="G11" s="181"/>
      <c r="H11" s="181"/>
      <c r="I11" s="181"/>
      <c r="J11" s="181">
        <v>1166894</v>
      </c>
      <c r="K11" s="182"/>
      <c r="L11" s="181">
        <v>58648</v>
      </c>
      <c r="M11" s="181">
        <v>129</v>
      </c>
      <c r="N11" s="181"/>
      <c r="O11" s="181">
        <v>58777</v>
      </c>
      <c r="P11" s="181">
        <v>734712.5</v>
      </c>
      <c r="Q11" s="211">
        <v>0.92397472889999999</v>
      </c>
      <c r="R11" s="212">
        <v>0.02</v>
      </c>
    </row>
    <row r="12" spans="1:27" s="55" customFormat="1" ht="15.75" customHeight="1">
      <c r="A12" s="213"/>
      <c r="B12" s="189" t="s">
        <v>288</v>
      </c>
      <c r="C12" s="214">
        <v>66249</v>
      </c>
      <c r="D12" s="215"/>
      <c r="E12" s="216"/>
      <c r="F12" s="181">
        <v>252</v>
      </c>
      <c r="G12" s="216"/>
      <c r="H12" s="216"/>
      <c r="I12" s="215"/>
      <c r="J12" s="181">
        <v>66501</v>
      </c>
      <c r="K12" s="215"/>
      <c r="L12" s="214">
        <v>4816</v>
      </c>
      <c r="M12" s="214">
        <v>20</v>
      </c>
      <c r="N12" s="216"/>
      <c r="O12" s="181">
        <v>4836</v>
      </c>
      <c r="P12" s="181">
        <v>60450</v>
      </c>
      <c r="Q12" s="211">
        <v>7.6025271100000014E-2</v>
      </c>
      <c r="R12" s="217">
        <v>1.6523394753105013E-2</v>
      </c>
      <c r="Y12" s="218"/>
    </row>
    <row r="13" spans="1:27" s="228" customFormat="1" ht="15.75" customHeight="1">
      <c r="A13" s="219" t="s">
        <v>274</v>
      </c>
      <c r="B13" s="220" t="s">
        <v>80</v>
      </c>
      <c r="C13" s="221">
        <v>1231422</v>
      </c>
      <c r="D13" s="222"/>
      <c r="E13" s="223"/>
      <c r="F13" s="221">
        <v>1973</v>
      </c>
      <c r="G13" s="224"/>
      <c r="H13" s="223"/>
      <c r="I13" s="222"/>
      <c r="J13" s="225">
        <v>1233395</v>
      </c>
      <c r="K13" s="222"/>
      <c r="L13" s="226">
        <v>63464</v>
      </c>
      <c r="M13" s="222">
        <v>149</v>
      </c>
      <c r="N13" s="224"/>
      <c r="O13" s="221">
        <v>63613</v>
      </c>
      <c r="P13" s="221">
        <v>795162.5</v>
      </c>
      <c r="Q13" s="718">
        <v>1</v>
      </c>
      <c r="R13" s="227">
        <v>1.9735700831999999E-2</v>
      </c>
      <c r="Y13" s="229"/>
      <c r="AA13" s="55"/>
    </row>
    <row r="14" spans="1:27" ht="15.75" customHeight="1">
      <c r="D14" s="190"/>
      <c r="G14" s="190"/>
      <c r="I14" s="190"/>
      <c r="J14" s="190"/>
      <c r="K14" s="190"/>
      <c r="L14" s="190"/>
      <c r="M14" s="190"/>
      <c r="N14" s="190"/>
      <c r="Q14" s="190"/>
      <c r="R14" s="190"/>
    </row>
  </sheetData>
  <mergeCells count="16">
    <mergeCell ref="R4:R9"/>
    <mergeCell ref="C5:C9"/>
    <mergeCell ref="F5:F9"/>
    <mergeCell ref="G5:G9"/>
    <mergeCell ref="I5:I9"/>
    <mergeCell ref="Q4:Q9"/>
    <mergeCell ref="A4:B9"/>
    <mergeCell ref="F4:G4"/>
    <mergeCell ref="L4:O4"/>
    <mergeCell ref="P4:P9"/>
    <mergeCell ref="C4:D4"/>
    <mergeCell ref="D5:D9"/>
    <mergeCell ref="L5:L9"/>
    <mergeCell ref="M5:M9"/>
    <mergeCell ref="N5:N9"/>
    <mergeCell ref="J6:J9"/>
  </mergeCells>
  <hyperlinks>
    <hyperlink ref="T4" location="Index!A1" display="Index" xr:uid="{00000000-0004-0000-0700-000000000000}"/>
  </hyperlinks>
  <pageMargins left="0.7" right="0.7" top="0.75" bottom="0.75" header="0.3" footer="0.3"/>
  <pageSetup paperSize="9" orientation="portrait" r:id="rId1"/>
  <ignoredErrors>
    <ignoredError sqref="A12:A13 A10:A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E8"/>
  <sheetViews>
    <sheetView showGridLines="0" workbookViewId="0"/>
  </sheetViews>
  <sheetFormatPr defaultColWidth="9.26953125" defaultRowHeight="11.5"/>
  <cols>
    <col min="1" max="1" width="5" style="72" customWidth="1"/>
    <col min="2" max="2" width="50.26953125" style="72" customWidth="1"/>
    <col min="3" max="3" width="11.54296875" style="72" customWidth="1"/>
    <col min="4" max="4" width="4.453125" style="72" customWidth="1"/>
    <col min="5" max="5" width="8.54296875" style="72" customWidth="1"/>
    <col min="6" max="16384" width="9.26953125" style="72"/>
  </cols>
  <sheetData>
    <row r="1" spans="1:5" s="10" customFormat="1" ht="15.75" customHeight="1">
      <c r="A1" s="14" t="s">
        <v>750</v>
      </c>
    </row>
    <row r="2" spans="1:5" ht="15.75" customHeight="1">
      <c r="B2" s="109"/>
    </row>
    <row r="3" spans="1:5" ht="15.75" customHeight="1">
      <c r="C3" s="171" t="s">
        <v>45</v>
      </c>
    </row>
    <row r="4" spans="1:5" ht="15.75" customHeight="1">
      <c r="A4" s="740" t="s">
        <v>84</v>
      </c>
      <c r="B4" s="740"/>
      <c r="C4" s="236" t="s">
        <v>938</v>
      </c>
      <c r="E4" s="90" t="s">
        <v>284</v>
      </c>
    </row>
    <row r="5" spans="1:5" s="55" customFormat="1" ht="15.75" customHeight="1">
      <c r="A5" s="231" t="s">
        <v>308</v>
      </c>
      <c r="B5" s="232" t="s">
        <v>92</v>
      </c>
      <c r="C5" s="233">
        <v>911700.81087278214</v>
      </c>
    </row>
    <row r="6" spans="1:5" s="55" customFormat="1" ht="15.75" customHeight="1">
      <c r="A6" s="231" t="s">
        <v>309</v>
      </c>
      <c r="B6" s="232" t="s">
        <v>306</v>
      </c>
      <c r="C6" s="234">
        <v>1.9735700831999999E-2</v>
      </c>
    </row>
    <row r="7" spans="1:5" s="55" customFormat="1" ht="15.75" customHeight="1">
      <c r="A7" s="231" t="s">
        <v>310</v>
      </c>
      <c r="B7" s="232" t="s">
        <v>307</v>
      </c>
      <c r="C7" s="235">
        <v>17993.054451677039</v>
      </c>
    </row>
    <row r="8" spans="1:5">
      <c r="A8" s="190"/>
      <c r="B8" s="190"/>
    </row>
  </sheetData>
  <mergeCells count="1">
    <mergeCell ref="A4:B4"/>
  </mergeCells>
  <hyperlinks>
    <hyperlink ref="E4" location="Index!A1" display="Index" xr:uid="{00000000-0004-0000-0800-000000000000}"/>
  </hyperlinks>
  <pageMargins left="0.7" right="0.7" top="0.75" bottom="0.75" header="0.3" footer="0.3"/>
  <pageSetup paperSize="9" orientation="portrait" r:id="rId1"/>
  <ignoredErrors>
    <ignoredError sqref="A5:A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E83"/>
  <sheetViews>
    <sheetView showGridLines="0" workbookViewId="0"/>
  </sheetViews>
  <sheetFormatPr defaultColWidth="9.1796875" defaultRowHeight="12"/>
  <cols>
    <col min="1" max="1" width="7" style="67" customWidth="1"/>
    <col min="2" max="2" width="100.81640625" style="89" customWidth="1"/>
    <col min="3" max="3" width="16.26953125" style="89" customWidth="1"/>
    <col min="4" max="4" width="3.453125" style="72" customWidth="1"/>
    <col min="5" max="5" width="8.54296875" style="72" customWidth="1"/>
    <col min="6" max="16384" width="9.1796875" style="89"/>
  </cols>
  <sheetData>
    <row r="1" spans="1:5" ht="13">
      <c r="A1" s="19" t="s">
        <v>815</v>
      </c>
      <c r="B1" s="72"/>
      <c r="C1" s="237"/>
    </row>
    <row r="2" spans="1:5">
      <c r="A2" s="169"/>
      <c r="B2" s="72"/>
      <c r="C2" s="237"/>
    </row>
    <row r="3" spans="1:5">
      <c r="A3" s="170"/>
      <c r="B3" s="72"/>
      <c r="C3" s="237"/>
    </row>
    <row r="4" spans="1:5" ht="15.75" customHeight="1">
      <c r="A4" s="246"/>
      <c r="B4" s="247"/>
      <c r="C4" s="248"/>
      <c r="E4" s="90" t="s">
        <v>284</v>
      </c>
    </row>
    <row r="5" spans="1:5" ht="15.75" customHeight="1">
      <c r="A5" s="246"/>
      <c r="B5" s="247"/>
      <c r="C5" s="248"/>
    </row>
    <row r="6" spans="1:5" ht="15.75" customHeight="1">
      <c r="A6" s="246" t="s">
        <v>942</v>
      </c>
      <c r="B6" s="247"/>
      <c r="C6" s="249" t="s">
        <v>570</v>
      </c>
    </row>
    <row r="7" spans="1:5" s="54" customFormat="1" ht="15.75" customHeight="1">
      <c r="A7" s="238">
        <v>1</v>
      </c>
      <c r="B7" s="244" t="s">
        <v>571</v>
      </c>
      <c r="C7" s="239">
        <v>1518226</v>
      </c>
      <c r="D7" s="55"/>
      <c r="E7" s="55"/>
    </row>
    <row r="8" spans="1:5" s="54" customFormat="1" ht="15.75" customHeight="1">
      <c r="A8" s="238">
        <v>2</v>
      </c>
      <c r="B8" s="241" t="s">
        <v>572</v>
      </c>
      <c r="C8" s="242">
        <v>-19090.003560365876</v>
      </c>
      <c r="D8" s="55"/>
      <c r="E8" s="55"/>
    </row>
    <row r="9" spans="1:5" s="54" customFormat="1" ht="15.75" customHeight="1">
      <c r="A9" s="238">
        <v>3</v>
      </c>
      <c r="B9" s="241" t="s">
        <v>611</v>
      </c>
      <c r="C9" s="242"/>
      <c r="D9" s="55"/>
      <c r="E9" s="55"/>
    </row>
    <row r="10" spans="1:5" s="54" customFormat="1" ht="15.75" customHeight="1">
      <c r="A10" s="238">
        <v>4</v>
      </c>
      <c r="B10" s="241" t="s">
        <v>612</v>
      </c>
      <c r="C10" s="242"/>
      <c r="D10" s="55"/>
      <c r="E10" s="55"/>
    </row>
    <row r="11" spans="1:5" s="54" customFormat="1" ht="23">
      <c r="A11" s="238">
        <v>5</v>
      </c>
      <c r="B11" s="241" t="s">
        <v>613</v>
      </c>
      <c r="C11" s="242"/>
      <c r="D11" s="55"/>
      <c r="E11" s="55"/>
    </row>
    <row r="12" spans="1:5" s="54" customFormat="1" ht="15.75" customHeight="1">
      <c r="A12" s="238">
        <v>6</v>
      </c>
      <c r="B12" s="241" t="s">
        <v>614</v>
      </c>
      <c r="C12" s="242"/>
      <c r="D12" s="55"/>
      <c r="E12" s="55"/>
    </row>
    <row r="13" spans="1:5" s="54" customFormat="1" ht="15.75" customHeight="1">
      <c r="A13" s="238">
        <v>7</v>
      </c>
      <c r="B13" s="241" t="s">
        <v>615</v>
      </c>
      <c r="C13" s="242"/>
      <c r="D13" s="55"/>
      <c r="E13" s="55"/>
    </row>
    <row r="14" spans="1:5" s="54" customFormat="1" ht="15.75" customHeight="1">
      <c r="A14" s="238">
        <v>8</v>
      </c>
      <c r="B14" s="241" t="s">
        <v>573</v>
      </c>
      <c r="C14" s="239">
        <v>18948.577929570001</v>
      </c>
      <c r="D14" s="55"/>
      <c r="E14" s="55"/>
    </row>
    <row r="15" spans="1:5" s="54" customFormat="1" ht="15.75" customHeight="1">
      <c r="A15" s="238">
        <v>9</v>
      </c>
      <c r="B15" s="241" t="s">
        <v>574</v>
      </c>
      <c r="C15" s="239">
        <v>28903.394650000049</v>
      </c>
      <c r="D15" s="55"/>
      <c r="E15" s="55"/>
    </row>
    <row r="16" spans="1:5" s="54" customFormat="1" ht="15.75" customHeight="1">
      <c r="A16" s="238">
        <v>10</v>
      </c>
      <c r="B16" s="241" t="s">
        <v>575</v>
      </c>
      <c r="C16" s="239">
        <v>56059</v>
      </c>
      <c r="D16" s="55"/>
      <c r="E16" s="55"/>
    </row>
    <row r="17" spans="1:5" s="54" customFormat="1" ht="15.75" customHeight="1">
      <c r="A17" s="238">
        <v>11</v>
      </c>
      <c r="B17" s="241" t="s">
        <v>616</v>
      </c>
      <c r="C17" s="239"/>
      <c r="D17" s="55"/>
      <c r="E17" s="55"/>
    </row>
    <row r="18" spans="1:5" s="54" customFormat="1" ht="15.75" customHeight="1">
      <c r="A18" s="238" t="s">
        <v>617</v>
      </c>
      <c r="B18" s="241" t="s">
        <v>618</v>
      </c>
      <c r="C18" s="239"/>
      <c r="D18" s="55"/>
      <c r="E18" s="55"/>
    </row>
    <row r="19" spans="1:5" s="54" customFormat="1" ht="15.75" customHeight="1">
      <c r="A19" s="238" t="s">
        <v>619</v>
      </c>
      <c r="B19" s="241" t="s">
        <v>620</v>
      </c>
      <c r="C19" s="239"/>
      <c r="D19" s="55"/>
      <c r="E19" s="55"/>
    </row>
    <row r="20" spans="1:5" s="54" customFormat="1" ht="15.75" customHeight="1">
      <c r="A20" s="250">
        <v>12</v>
      </c>
      <c r="B20" s="251" t="s">
        <v>576</v>
      </c>
      <c r="C20" s="252">
        <v>-14490.153848970076</v>
      </c>
      <c r="D20" s="55"/>
      <c r="E20" s="55"/>
    </row>
    <row r="21" spans="1:5" s="54" customFormat="1" ht="15.75" customHeight="1">
      <c r="A21" s="255">
        <v>13</v>
      </c>
      <c r="B21" s="254" t="s">
        <v>117</v>
      </c>
      <c r="C21" s="253">
        <v>1588556.8151702343</v>
      </c>
      <c r="D21" s="245"/>
      <c r="E21" s="55"/>
    </row>
    <row r="72" spans="4:4">
      <c r="D72" s="243"/>
    </row>
    <row r="73" spans="4:4">
      <c r="D73" s="243"/>
    </row>
    <row r="74" spans="4:4">
      <c r="D74" s="243"/>
    </row>
    <row r="75" spans="4:4">
      <c r="D75" s="243"/>
    </row>
    <row r="76" spans="4:4">
      <c r="D76" s="243"/>
    </row>
    <row r="77" spans="4:4">
      <c r="D77" s="243"/>
    </row>
    <row r="78" spans="4:4">
      <c r="D78" s="243"/>
    </row>
    <row r="79" spans="4:4">
      <c r="D79" s="243"/>
    </row>
    <row r="80" spans="4:4">
      <c r="D80" s="243"/>
    </row>
    <row r="81" spans="4:4">
      <c r="D81" s="243"/>
    </row>
    <row r="82" spans="4:4">
      <c r="D82" s="243"/>
    </row>
    <row r="83" spans="4:4">
      <c r="D83" s="243"/>
    </row>
  </sheetData>
  <conditionalFormatting sqref="C7:C21">
    <cfRule type="cellIs" dxfId="16" priority="1" stopIfTrue="1" operator="lessThan">
      <formula>0</formula>
    </cfRule>
  </conditionalFormatting>
  <hyperlinks>
    <hyperlink ref="E4" location="Index!A1" display="Index" xr:uid="{40AD3DFB-B2B3-4A22-8722-081F2642B19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Disclaimer</vt:lpstr>
      <vt:lpstr>Index</vt:lpstr>
      <vt:lpstr>EU OV1</vt:lpstr>
      <vt:lpstr>EU IFRS 9-FL</vt:lpstr>
      <vt:lpstr>EU CC1</vt:lpstr>
      <vt:lpstr>EU CC2</vt:lpstr>
      <vt:lpstr>EU CCyB1</vt:lpstr>
      <vt:lpstr>EU CCyB2</vt:lpstr>
      <vt:lpstr>EU LR1</vt:lpstr>
      <vt:lpstr>EU LR2</vt:lpstr>
      <vt:lpstr>EU LR3</vt:lpstr>
      <vt:lpstr>EU KM1</vt:lpstr>
      <vt:lpstr>EU KM2</vt:lpstr>
      <vt:lpstr>EU CR4</vt:lpstr>
      <vt:lpstr>EU CR5</vt:lpstr>
      <vt:lpstr>EU CR1-A</vt:lpstr>
      <vt:lpstr>EU CQ5</vt:lpstr>
      <vt:lpstr>EU CQ4</vt:lpstr>
      <vt:lpstr>EU CQ6</vt:lpstr>
      <vt:lpstr>EU CQ7</vt:lpstr>
      <vt:lpstr>EU CQ8</vt:lpstr>
      <vt:lpstr>EU CR3</vt:lpstr>
      <vt:lpstr>EU CR1</vt:lpstr>
      <vt:lpstr>EU CQ1</vt:lpstr>
      <vt:lpstr>EU CQ2</vt:lpstr>
      <vt:lpstr>EU CR2</vt:lpstr>
      <vt:lpstr>EU CR2a</vt:lpstr>
      <vt:lpstr>EU CCR1</vt:lpstr>
      <vt:lpstr>EU CCR2</vt:lpstr>
      <vt:lpstr>EU CCR3</vt:lpstr>
      <vt:lpstr>EU CCR5</vt:lpstr>
      <vt:lpstr>EU CCR6</vt:lpstr>
      <vt:lpstr>EU MR1</vt:lpstr>
      <vt:lpstr>EU MRA</vt:lpstr>
      <vt:lpstr>EU IRRBB1</vt:lpstr>
      <vt:lpstr>EU LIQ1</vt:lpstr>
      <vt:lpstr>EU LIQB</vt:lpstr>
      <vt:lpstr>EU LIQ2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2022-07-27T13:51:44Z</dcterms:created>
  <dcterms:modified xsi:type="dcterms:W3CDTF">2023-07-26T16:32:12Z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517854285</vt:i4>
  </property>
  <property fmtid="{D5CDD505-2E9C-101B-9397-08002B2CF9AE}" pid="3" name="_NewReviewCycle">
    <vt:lpwstr/>
  </property>
</Properties>
</file>