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66925"/>
  <xr:revisionPtr revIDLastSave="0" documentId="13_ncr:1_{4AF753BB-CD92-485F-9183-F63A854DE485}" xr6:coauthVersionLast="47" xr6:coauthVersionMax="47" xr10:uidLastSave="{00000000-0000-0000-0000-000000000000}"/>
  <bookViews>
    <workbookView xWindow="16905" yWindow="-19980" windowWidth="22755" windowHeight="18600" tabRatio="829" xr2:uid="{00000000-000D-0000-FFFF-FFFF00000000}"/>
  </bookViews>
  <sheets>
    <sheet name="Disclaimer" sheetId="41" r:id="rId1"/>
    <sheet name="Index" sheetId="1" r:id="rId2"/>
    <sheet name="EU OV1" sheetId="31" r:id="rId3"/>
    <sheet name="EU IFRS 9-FL" sheetId="39" r:id="rId4"/>
    <sheet name="EU KM1" sheetId="32" r:id="rId5"/>
    <sheet name="EU LIQ1" sheetId="28" r:id="rId6"/>
    <sheet name="EU LIQB" sheetId="2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28" l="1"/>
  <c r="I34" i="28"/>
  <c r="L26" i="28"/>
  <c r="K26" i="28"/>
  <c r="J26" i="28"/>
  <c r="I26" i="28"/>
  <c r="I42" i="28" s="1"/>
  <c r="I43" i="28" s="1"/>
  <c r="I15" i="28"/>
  <c r="D15" i="28"/>
  <c r="I12" i="28"/>
  <c r="D12" i="28"/>
</calcChain>
</file>

<file path=xl/sharedStrings.xml><?xml version="1.0" encoding="utf-8"?>
<sst xmlns="http://schemas.openxmlformats.org/spreadsheetml/2006/main" count="274" uniqueCount="218">
  <si>
    <t>Capital Management</t>
  </si>
  <si>
    <t>Template</t>
  </si>
  <si>
    <t>Table</t>
  </si>
  <si>
    <t>EU OV1</t>
  </si>
  <si>
    <t>EU KM1</t>
  </si>
  <si>
    <t>Institutions' key metrics</t>
  </si>
  <si>
    <t>Liquidity Risk</t>
  </si>
  <si>
    <t>EU LIQ1</t>
  </si>
  <si>
    <t>EU LIQB</t>
  </si>
  <si>
    <t>Qualitative infomation on LCR</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</si>
  <si>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</si>
  <si>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</si>
  <si>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</si>
  <si>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</si>
  <si>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</si>
  <si>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</si>
  <si>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</si>
  <si>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</si>
  <si>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</si>
  <si>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</si>
  <si>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</si>
  <si>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</si>
  <si>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</si>
  <si>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</si>
  <si>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</si>
  <si>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</si>
  <si>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</si>
  <si>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</si>
  <si>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</si>
  <si>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</si>
  <si>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</si>
  <si>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</si>
  <si>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</si>
  <si>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</si>
  <si>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</si>
  <si>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</si>
  <si>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</si>
  <si>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</si>
  <si>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</si>
  <si>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</si>
  <si>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</si>
  <si>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</si>
  <si>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</si>
  <si>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</si>
  <si>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</si>
  <si>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</si>
  <si>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</si>
  <si>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</si>
  <si>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</si>
  <si>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</si>
  <si>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</si>
  <si>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</si>
  <si>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</si>
  <si>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</si>
  <si>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</si>
  <si>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</si>
  <si>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</si>
  <si>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</si>
  <si>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</si>
  <si>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</si>
  <si>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</si>
  <si>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</si>
  <si>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</si>
  <si>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</si>
  <si>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</si>
  <si>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</si>
  <si>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</si>
  <si>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</si>
  <si>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</si>
  <si>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</si>
  <si>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</si>
  <si>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</si>
  <si>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</si>
  <si>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</si>
  <si>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</si>
  <si>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</si>
  <si>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</si>
  <si>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</si>
  <si>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</si>
  <si>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</si>
  <si>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</si>
  <si>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</si>
  <si>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</si>
  <si>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</si>
  <si>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</si>
  <si>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</si>
  <si>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</si>
  <si>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</si>
  <si>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</si>
  <si>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</si>
  <si>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</si>
  <si>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</si>
  <si>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</si>
  <si>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</si>
  <si>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</si>
  <si>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</si>
  <si>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</si>
  <si>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</si>
  <si>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</si>
  <si>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</si>
  <si>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</si>
  <si>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</si>
  <si>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</si>
  <si>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</si>
  <si>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</si>
  <si>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</si>
  <si>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</si>
  <si>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</si>
  <si>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</si>
  <si>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</si>
  <si>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</si>
  <si>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</si>
  <si>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EU-20a</t>
  </si>
  <si>
    <t>EU-20b</t>
  </si>
  <si>
    <t>EU-20c</t>
  </si>
  <si>
    <t>Tier 1 capital</t>
  </si>
  <si>
    <t>Total capital</t>
  </si>
  <si>
    <t>g</t>
  </si>
  <si>
    <t>Index</t>
  </si>
  <si>
    <t>h</t>
  </si>
  <si>
    <t>f</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</si>
  <si>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</si>
  <si>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</si>
  <si>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</si>
  <si>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</si>
  <si>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</si>
  <si>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</si>
  <si>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</si>
  <si>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</si>
  <si>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</si>
  <si>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</si>
  <si>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</si>
  <si>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</si>
  <si>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</si>
  <si>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</si>
  <si>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</si>
  <si>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</si>
  <si>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</si>
  <si>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</si>
  <si>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</si>
  <si>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</si>
  <si>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</si>
  <si>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</si>
  <si>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</si>
  <si>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</si>
  <si>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</si>
  <si>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</si>
  <si>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</si>
  <si>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</si>
  <si>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</si>
  <si>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</si>
  <si>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</si>
  <si>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</si>
  <si>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</si>
  <si>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</si>
  <si>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</si>
  <si>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</si>
  <si>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</si>
  <si>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</si>
  <si>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</si>
  <si>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</si>
  <si>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</si>
  <si>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</si>
  <si>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</si>
  <si>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</si>
  <si>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</si>
  <si>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</si>
  <si>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</si>
  <si>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</si>
  <si>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</si>
  <si>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</si>
  <si>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</si>
  <si>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</si>
  <si>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</si>
  <si>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</si>
  <si>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</si>
  <si>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</si>
  <si>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</si>
  <si>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</si>
  <si>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</si>
  <si>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</si>
  <si>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</si>
  <si>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Overview of total risk exposure amounts</t>
  </si>
  <si>
    <t>Quantitative information of LCR</t>
  </si>
  <si>
    <t>EU LIQ1: Quantitative information of LCR</t>
  </si>
  <si>
    <t>in accordance with Article 451a(2) CRR</t>
  </si>
  <si>
    <t>High-level description of the composition of the institution`s liquidity buffer</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</si>
  <si>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</si>
  <si>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</si>
  <si>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</si>
  <si>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</si>
  <si>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</si>
  <si>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</si>
  <si>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</si>
  <si>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</si>
  <si>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Row number</t>
  </si>
  <si>
    <t>EU LIQB - Qualitative information on LCR, which complements template EU LIQ1</t>
  </si>
  <si>
    <t>Quarterly</t>
  </si>
  <si>
    <t xml:space="preserve">Of which the standardized approach </t>
  </si>
  <si>
    <t>Securitization exposures in the non-trading book (after the cap)</t>
  </si>
  <si>
    <t>Annex</t>
  </si>
  <si>
    <t>Q1 2022</t>
  </si>
  <si>
    <t>Scope of consolidation: Individual</t>
  </si>
  <si>
    <t>Q1 2023</t>
  </si>
  <si>
    <t>Q4 2022</t>
  </si>
  <si>
    <t>Arion Bank's Additional Pillar 3 Risk Disclosures Q1 2023</t>
  </si>
  <si>
    <t>Q3 2022</t>
  </si>
  <si>
    <t>Q2 2022</t>
  </si>
  <si>
    <t>Common Equity Tier 1 ratio (%)</t>
  </si>
  <si>
    <t>31-Dec-2022</t>
  </si>
  <si>
    <t>31 March 2023</t>
  </si>
  <si>
    <t>A clear main driver in LCR is unsecured wholesale funding comprising about 75% of the 12-month outflow average for 31 March 2023. Thereof non-operational deposits are a large contributor, receiving high outflow weights. However, looking at the evolution and the 12-month average, unsecured funding is relatively stable.</t>
  </si>
  <si>
    <t>LCR is fairly stable over time. The Bank's deposits have increased in the past 12 months resulting in an increase of weighted outflow.</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</si>
  <si>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143% as of 31 March 2023.</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</si>
  <si>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solely comprise covered bonds. Level 2A assets hold just over 13% of total HQLA for the period in question.</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</si>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</sst>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409]d\-mmm\-yyyy;@"/>
    <numFmt numFmtId="166" formatCode="#,##0\ ;\(#,##0\);&quot;-&quot;\ "/>
  </numFmts>
  <fonts count="52">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u/>
      <sz val="11"/>
      <color theme="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9"/>
      <color theme="1"/>
      <name val="Calibri"/>
      <family val="2"/>
      <scheme val="minor"/>
    </font>
    <font>
      <b/>
      <sz val="10"/>
      <color rgb="FF0B45E6"/>
      <name val="Calibri"/>
      <family val="2"/>
      <scheme val="minor"/>
    </font>
    <font>
      <sz val="10"/>
      <name val="Arial"/>
      <family val="2"/>
    </font>
    <font>
      <b/>
      <sz val="10"/>
      <color rgb="FFE9E9E9"/>
      <name val="Calibri"/>
      <family val="2"/>
      <scheme val="minor"/>
    </font>
    <font>
      <b/>
      <sz val="10"/>
      <color theme="0"/>
      <name val="Calibri"/>
      <family val="2"/>
      <scheme val="minor"/>
    </font>
    <font>
      <sz val="10"/>
      <color theme="0" tint="-0.249977111117893"/>
      <name val="Calibri"/>
      <family val="2"/>
      <scheme val="minor"/>
    </font>
    <font>
      <b/>
      <sz val="8"/>
      <name val="Arial"/>
      <family val="2"/>
    </font>
    <font>
      <sz val="8.5"/>
      <name val="Calibri"/>
      <family val="2"/>
      <scheme val="minor"/>
    </font>
    <font>
      <b/>
      <sz val="12"/>
      <name val="Arial"/>
      <family val="2"/>
    </font>
    <font>
      <b/>
      <sz val="11"/>
      <color theme="1"/>
      <name val="Calibri"/>
      <family val="2"/>
      <scheme val="minor"/>
    </font>
    <font>
      <b/>
      <sz val="9"/>
      <color theme="8" tint="-0.499984740745262"/>
      <name val="Calibri Light"/>
      <scheme val="major"/>
    </font>
    <font>
      <b/>
      <sz val="9"/>
      <color theme="8" tint="-0.499984740745262"/>
      <name val="Calibri Light"/>
      <family val="2"/>
      <scheme val="major"/>
    </font>
    <font>
      <b/>
      <sz val="15"/>
      <color theme="8" tint="-0.499984740745262"/>
      <name val="Calibri Light"/>
      <family val="2"/>
      <scheme val="major"/>
    </font>
    <font>
      <sz val="9"/>
      <color rgb="FF000000"/>
      <name val="Suisse intl"/>
    </font>
    <font>
      <u/>
      <sz val="9"/>
      <color rgb="FF0563C1"/>
      <name val="Suisse intl"/>
    </font>
    <font>
      <sz val="9"/>
      <name val="Suisse intl"/>
    </font>
    <font>
      <b/>
      <sz val="9"/>
      <name val="Suisse intl"/>
    </font>
    <font>
      <b/>
      <sz val="9"/>
      <color theme="1"/>
      <name val="Suisse intl"/>
    </font>
    <font>
      <b/>
      <sz val="9"/>
      <color rgb="FF0B45E6"/>
      <name val="Calibri"/>
      <family val="2"/>
    </font>
    <font>
      <b/>
      <sz val="9"/>
      <color theme="8" tint="-0.499984740745262"/>
      <name val="Suisse intl"/>
    </font>
    <font>
      <b/>
      <sz val="9"/>
      <color rgb="FF0B45E6"/>
      <name val="Suisse intl"/>
    </font>
    <font>
      <b/>
      <sz val="15"/>
      <color theme="8" tint="-0.499984740745262"/>
      <name val="Suisse intl"/>
    </font>
    <font>
      <sz val="10"/>
      <color theme="1"/>
      <name val="Suisse intl"/>
    </font>
    <font>
      <sz val="9"/>
      <color theme="1"/>
      <name val="Suisse intl"/>
    </font>
    <font>
      <b/>
      <sz val="9"/>
      <color rgb="FFE9E9E9"/>
      <name val="Suisse intl"/>
    </font>
    <font>
      <sz val="9"/>
      <color rgb="FFFF0000"/>
      <name val="Suisse intl"/>
    </font>
    <font>
      <b/>
      <sz val="9"/>
      <color rgb="FF2E5776"/>
      <name val="Suisse intl"/>
    </font>
    <font>
      <i/>
      <sz val="9"/>
      <color theme="1"/>
      <name val="Suisse intl"/>
    </font>
    <font>
      <b/>
      <sz val="9"/>
      <color rgb="FF000000"/>
      <name val="Suisse intl"/>
    </font>
    <font>
      <sz val="9"/>
      <color rgb="FF0B45E6"/>
      <name val="Suisse intl"/>
    </font>
    <font>
      <b/>
      <sz val="9"/>
      <color rgb="FF005FAC"/>
      <name val="Suisse intl"/>
    </font>
    <font>
      <b/>
      <sz val="9"/>
      <color theme="0"/>
      <name val="Suisse intl"/>
    </font>
    <font>
      <b/>
      <sz val="13"/>
      <color rgb="FF2E5776"/>
      <name val="Suisse intl"/>
    </font>
    <font>
      <sz val="9"/>
      <color theme="1"/>
      <name val="Calibri"/>
      <scheme val="minor"/>
    </font>
    <font>
      <sz val="9"/>
      <name val="Calibri"/>
      <scheme val="minor"/>
    </font>
  </fonts>
  <fills count="15">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rgb="FF0B45E6"/>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0"/>
        <bgColor rgb="FFFFFFFF"/>
      </patternFill>
    </fill>
    <fill>
      <patternFill patternType="solid">
        <fgColor theme="8" tint="0.79998168889431442"/>
        <bgColor rgb="FF000000"/>
      </patternFill>
    </fill>
    <fill>
      <patternFill patternType="solid">
        <fgColor theme="8" tint="0.79998168889431442"/>
        <bgColor rgb="FFD3D3D3"/>
      </patternFill>
    </fill>
    <fill>
      <patternFill patternType="solid">
        <fgColor rgb="FF4583AF"/>
        <bgColor indexed="64"/>
      </patternFill>
    </fill>
    <fill>
      <patternFill patternType="solid">
        <fgColor rgb="FFE3EDF4"/>
        <bgColor indexed="64"/>
      </patternFill>
    </fill>
  </fills>
  <borders count="11">
    <border>
      <left/>
      <right/>
      <top/>
      <bottom/>
      <diagonal/>
    </border>
    <border>
      <left/>
      <right/>
      <top style="thin">
        <color rgb="FF0B45E6"/>
      </top>
      <bottom style="thin">
        <color rgb="FF0B45E6"/>
      </bottom>
      <diagonal/>
    </border>
    <border>
      <left/>
      <right/>
      <top/>
      <bottom style="thin">
        <color rgb="FFE9E9E9"/>
      </bottom>
      <diagonal/>
    </border>
    <border>
      <left/>
      <right/>
      <top style="thin">
        <color rgb="FFE9E9E9"/>
      </top>
      <bottom style="thin">
        <color rgb="FF0B45E6"/>
      </bottom>
      <diagonal/>
    </border>
    <border>
      <left style="thin">
        <color indexed="64"/>
      </left>
      <right style="thin">
        <color indexed="64"/>
      </right>
      <top style="thin">
        <color indexed="64"/>
      </top>
      <bottom style="thin">
        <color indexed="64"/>
      </bottom>
      <diagonal/>
    </border>
    <border>
      <left/>
      <right/>
      <top/>
      <bottom style="thin">
        <color theme="8" tint="-0.249977111117893"/>
      </bottom>
      <diagonal/>
    </border>
    <border>
      <left/>
      <right/>
      <top/>
      <bottom style="thin">
        <color rgb="FF4583AF"/>
      </bottom>
      <diagonal/>
    </border>
    <border>
      <left/>
      <right/>
      <top style="thin">
        <color rgb="FF4583AF"/>
      </top>
      <bottom/>
      <diagonal/>
    </border>
    <border>
      <left/>
      <right/>
      <top style="thin">
        <color rgb="FFE9E9E9"/>
      </top>
      <bottom style="thin">
        <color rgb="FFE9E9E9"/>
      </bottom>
      <diagonal/>
    </border>
    <border>
      <left/>
      <right/>
      <top style="thin">
        <color rgb="FF4583AF"/>
      </top>
      <bottom style="thin">
        <color rgb="FF4583AF"/>
      </bottom>
      <diagonal/>
    </border>
    <border>
      <left/>
      <right/>
      <top style="thin">
        <color theme="8" tint="-0.249977111117893"/>
      </top>
      <bottom style="thin">
        <color theme="8" tint="-0.249977111117893"/>
      </bottom>
      <diagonal/>
    </border>
  </borders>
  <cellStyleXfs count="19">
    <xf numFmtId="0" fontId="0" fillId="0" borderId="0"/>
    <xf numFmtId="41" fontId="5" fillId="0" borderId="0" applyFont="0" applyFill="0" applyBorder="0" applyAlignment="0" applyProtection="0"/>
    <xf numFmtId="9" fontId="5" fillId="0" borderId="0" applyFont="0" applyFill="0" applyBorder="0" applyAlignment="0" applyProtection="0"/>
    <xf numFmtId="0" fontId="6" fillId="2" borderId="0" applyNumberFormat="0" applyBorder="0" applyAlignment="0" applyProtection="0"/>
    <xf numFmtId="0" fontId="7" fillId="0" borderId="0" applyNumberFormat="0" applyFill="0" applyBorder="0" applyAlignment="0" applyProtection="0"/>
    <xf numFmtId="0" fontId="8" fillId="0" borderId="0" applyNumberFormat="0" applyBorder="0" applyProtection="0"/>
    <xf numFmtId="0" fontId="8" fillId="0" borderId="0" applyNumberFormat="0" applyBorder="0" applyProtection="0">
      <alignment vertical="center"/>
    </xf>
    <xf numFmtId="0" fontId="9" fillId="0" borderId="0" applyNumberFormat="0" applyBorder="0" applyProtection="0">
      <alignment horizontal="left"/>
    </xf>
    <xf numFmtId="0" fontId="4" fillId="0" borderId="0"/>
    <xf numFmtId="0" fontId="19" fillId="0" borderId="0"/>
    <xf numFmtId="0" fontId="13" fillId="0" borderId="0" applyNumberFormat="0" applyFill="0" applyBorder="0" applyAlignment="0" applyProtection="0"/>
    <xf numFmtId="0" fontId="19" fillId="0" borderId="0"/>
    <xf numFmtId="166" fontId="24" fillId="0" borderId="0">
      <alignment horizontal="right"/>
    </xf>
    <xf numFmtId="0" fontId="19" fillId="0" borderId="0">
      <alignment vertical="center"/>
    </xf>
    <xf numFmtId="3" fontId="19" fillId="9" borderId="4" applyFont="0">
      <alignment horizontal="right" vertical="center"/>
      <protection locked="0"/>
    </xf>
    <xf numFmtId="0" fontId="25" fillId="0" borderId="0" applyNumberFormat="0" applyFill="0" applyBorder="0" applyAlignment="0" applyProtection="0"/>
    <xf numFmtId="41" fontId="2" fillId="0" borderId="0" applyFont="0" applyFill="0" applyBorder="0" applyAlignment="0" applyProtection="0"/>
    <xf numFmtId="0" fontId="19" fillId="0" borderId="0"/>
    <xf numFmtId="9" fontId="1" fillId="0" borderId="0" applyFont="0" applyFill="0" applyBorder="0" applyAlignment="0" applyProtection="0"/>
  </cellStyleXfs>
  <cellXfs count="200">
    <xf numFmtId="0" fontId="0" fillId="0" borderId="0" xfId="0"/>
    <xf numFmtId="0" fontId="10" fillId="3" borderId="0" xfId="5" applyFont="1" applyFill="1" applyAlignment="1" applyProtection="1">
      <alignment horizontal="left"/>
    </xf>
    <xf numFmtId="0" fontId="10" fillId="3" borderId="0" xfId="5" applyFont="1" applyFill="1" applyAlignment="1" applyProtection="1"/>
    <xf numFmtId="0" fontId="0" fillId="0" borderId="0" xfId="0" applyAlignment="1">
      <alignment horizontal="center"/>
    </xf>
    <xf numFmtId="0" fontId="12" fillId="0" borderId="0" xfId="0" applyFont="1"/>
    <xf numFmtId="0" fontId="11" fillId="3" borderId="0" xfId="4" applyFont="1" applyFill="1" applyAlignment="1">
      <alignment horizontal="left"/>
    </xf>
    <xf numFmtId="0" fontId="12" fillId="3" borderId="0" xfId="0" applyFont="1" applyFill="1" applyAlignment="1">
      <alignment horizontal="left"/>
    </xf>
    <xf numFmtId="0" fontId="0" fillId="3" borderId="0" xfId="0" applyFill="1"/>
    <xf numFmtId="0" fontId="12" fillId="0" borderId="0" xfId="6" applyFont="1" applyFill="1" applyAlignment="1" applyProtection="1">
      <alignment vertical="center"/>
    </xf>
    <xf numFmtId="0" fontId="14" fillId="0" borderId="0" xfId="0" applyFont="1"/>
    <xf numFmtId="0" fontId="15" fillId="0" borderId="0" xfId="0" applyFont="1" applyBorder="1"/>
    <xf numFmtId="0" fontId="12" fillId="0" borderId="0" xfId="0" applyFont="1" applyBorder="1"/>
    <xf numFmtId="0" fontId="15" fillId="0" borderId="0" xfId="0" applyFont="1" applyBorder="1" applyAlignment="1">
      <alignment horizontal="left"/>
    </xf>
    <xf numFmtId="0" fontId="12" fillId="0" borderId="0" xfId="0" applyFont="1" applyBorder="1" applyAlignment="1">
      <alignment horizontal="left"/>
    </xf>
    <xf numFmtId="0" fontId="16" fillId="0" borderId="0" xfId="0" applyFont="1"/>
    <xf numFmtId="0" fontId="21" fillId="6" borderId="0" xfId="10" applyFont="1" applyFill="1" applyAlignment="1">
      <alignment horizontal="center" vertical="center"/>
    </xf>
    <xf numFmtId="0" fontId="20" fillId="0" borderId="0" xfId="0" applyFont="1" applyAlignment="1">
      <alignment horizontal="center" vertical="center"/>
    </xf>
    <xf numFmtId="14" fontId="20" fillId="0" borderId="0" xfId="0" applyNumberFormat="1" applyFont="1" applyAlignment="1">
      <alignment horizontal="center" vertical="center"/>
    </xf>
    <xf numFmtId="0" fontId="16" fillId="0" borderId="0" xfId="0" applyFont="1" applyAlignment="1">
      <alignment horizontal="center" vertical="center"/>
    </xf>
    <xf numFmtId="3" fontId="14" fillId="0" borderId="0" xfId="0" applyNumberFormat="1" applyFont="1" applyAlignment="1">
      <alignment horizontal="center" vertical="top"/>
    </xf>
    <xf numFmtId="3" fontId="14" fillId="0" borderId="0" xfId="0" applyNumberFormat="1" applyFont="1" applyAlignment="1">
      <alignment horizontal="center" vertical="center"/>
    </xf>
    <xf numFmtId="3" fontId="16" fillId="0" borderId="0" xfId="0" applyNumberFormat="1" applyFont="1" applyAlignment="1">
      <alignment horizontal="center" vertical="top"/>
    </xf>
    <xf numFmtId="3" fontId="16" fillId="0" borderId="0" xfId="0" applyNumberFormat="1" applyFont="1" applyAlignment="1">
      <alignment horizontal="center" vertical="center"/>
    </xf>
    <xf numFmtId="0" fontId="16" fillId="0" borderId="0" xfId="0" applyFont="1" applyAlignment="1">
      <alignment vertical="top" wrapText="1"/>
    </xf>
    <xf numFmtId="9" fontId="14" fillId="0" borderId="0" xfId="0" applyNumberFormat="1" applyFont="1" applyAlignment="1">
      <alignment horizontal="center" vertical="top"/>
    </xf>
    <xf numFmtId="0" fontId="0" fillId="4" borderId="0" xfId="0" applyFill="1"/>
    <xf numFmtId="4" fontId="18" fillId="4" borderId="0" xfId="0" applyNumberFormat="1" applyFont="1" applyFill="1" applyAlignment="1">
      <alignment horizontal="center" vertical="top"/>
    </xf>
    <xf numFmtId="0" fontId="3" fillId="4" borderId="0" xfId="0" applyFont="1" applyFill="1"/>
    <xf numFmtId="0" fontId="26" fillId="4" borderId="0" xfId="0" applyFont="1" applyFill="1"/>
    <xf numFmtId="0" fontId="0" fillId="0" borderId="0" xfId="0" applyAlignment="1">
      <alignment horizontal="left"/>
    </xf>
    <xf numFmtId="0" fontId="0" fillId="4" borderId="0" xfId="0" applyFill="1" applyAlignment="1">
      <alignment horizontal="center"/>
    </xf>
    <xf numFmtId="41" fontId="14" fillId="0" borderId="0" xfId="0" applyNumberFormat="1" applyFont="1"/>
    <xf numFmtId="43" fontId="12" fillId="0" borderId="0" xfId="0" applyNumberFormat="1" applyFont="1"/>
    <xf numFmtId="0" fontId="27" fillId="11" borderId="0" xfId="3" applyFont="1" applyFill="1" applyBorder="1"/>
    <xf numFmtId="0" fontId="30" fillId="3" borderId="0" xfId="0" applyFont="1" applyFill="1"/>
    <xf numFmtId="0" fontId="30" fillId="0" borderId="0" xfId="0" applyFont="1" applyAlignment="1">
      <alignment horizontal="left"/>
    </xf>
    <xf numFmtId="0" fontId="30" fillId="0" borderId="7" xfId="0" applyFont="1" applyBorder="1" applyAlignment="1">
      <alignment horizontal="left"/>
    </xf>
    <xf numFmtId="0" fontId="31" fillId="3" borderId="7" xfId="4" applyFont="1" applyFill="1" applyBorder="1" applyAlignment="1">
      <alignment horizontal="left"/>
    </xf>
    <xf numFmtId="0" fontId="31" fillId="3" borderId="0" xfId="4" applyFont="1" applyFill="1" applyAlignment="1">
      <alignment horizontal="left"/>
    </xf>
    <xf numFmtId="0" fontId="31" fillId="3" borderId="0" xfId="4" applyFont="1" applyFill="1" applyAlignment="1">
      <alignment horizontal="left" vertical="center"/>
    </xf>
    <xf numFmtId="0" fontId="31" fillId="0" borderId="0" xfId="4" applyFont="1" applyFill="1" applyAlignment="1">
      <alignment horizontal="left" vertical="center"/>
    </xf>
    <xf numFmtId="0" fontId="32" fillId="0" borderId="0" xfId="0" applyFont="1" applyBorder="1" applyAlignment="1">
      <alignment horizontal="left" vertical="center" wrapText="1"/>
    </xf>
    <xf numFmtId="0" fontId="32" fillId="0" borderId="0" xfId="0" applyFont="1" applyBorder="1" applyAlignment="1">
      <alignment vertical="center" wrapText="1"/>
    </xf>
    <xf numFmtId="41" fontId="33" fillId="0" borderId="0" xfId="1" applyFont="1" applyBorder="1" applyAlignment="1">
      <alignment vertical="center" wrapText="1"/>
    </xf>
    <xf numFmtId="0" fontId="32" fillId="0" borderId="0" xfId="0" applyFont="1" applyBorder="1" applyAlignment="1">
      <alignment horizontal="left" vertical="center" wrapText="1" indent="1"/>
    </xf>
    <xf numFmtId="41" fontId="32" fillId="0" borderId="0" xfId="1" applyFont="1" applyBorder="1" applyAlignment="1">
      <alignment vertical="center" wrapText="1"/>
    </xf>
    <xf numFmtId="41" fontId="32" fillId="5" borderId="0" xfId="1" applyFont="1" applyFill="1" applyBorder="1" applyAlignment="1">
      <alignment vertical="center" wrapText="1"/>
    </xf>
    <xf numFmtId="0" fontId="30" fillId="0" borderId="0" xfId="0" applyFont="1"/>
    <xf numFmtId="41" fontId="33" fillId="0" borderId="0" xfId="1" applyFont="1" applyFill="1" applyBorder="1" applyAlignment="1">
      <alignment vertical="center" wrapText="1"/>
    </xf>
    <xf numFmtId="0" fontId="34" fillId="0" borderId="1" xfId="0" applyFont="1" applyBorder="1" applyAlignment="1">
      <alignment horizontal="left"/>
    </xf>
    <xf numFmtId="0" fontId="34" fillId="0" borderId="1" xfId="0" applyFont="1" applyBorder="1"/>
    <xf numFmtId="41" fontId="34" fillId="4" borderId="1" xfId="16" applyFont="1" applyFill="1" applyBorder="1" applyAlignment="1">
      <alignment vertical="top"/>
    </xf>
    <xf numFmtId="41" fontId="34" fillId="4" borderId="1" xfId="1" applyFont="1" applyFill="1" applyBorder="1" applyAlignment="1">
      <alignment vertical="top"/>
    </xf>
    <xf numFmtId="0" fontId="33" fillId="0" borderId="0" xfId="0" applyFont="1" applyBorder="1" applyAlignment="1">
      <alignment horizontal="left"/>
    </xf>
    <xf numFmtId="0" fontId="28" fillId="3" borderId="6" xfId="0" applyFont="1" applyFill="1" applyBorder="1" applyAlignment="1">
      <alignment vertical="center"/>
    </xf>
    <xf numFmtId="0" fontId="35" fillId="3" borderId="6" xfId="0" applyFont="1" applyFill="1" applyBorder="1" applyAlignment="1">
      <alignment vertical="center"/>
    </xf>
    <xf numFmtId="0" fontId="35" fillId="3" borderId="6" xfId="0" applyFont="1" applyFill="1" applyBorder="1" applyAlignment="1">
      <alignment horizontal="center" vertical="center"/>
    </xf>
    <xf numFmtId="0" fontId="35" fillId="10" borderId="6" xfId="0" applyFont="1" applyFill="1" applyBorder="1" applyAlignment="1">
      <alignment horizontal="center" vertical="center"/>
    </xf>
    <xf numFmtId="0" fontId="35" fillId="3" borderId="6" xfId="0" applyFont="1" applyFill="1" applyBorder="1" applyAlignment="1">
      <alignment horizontal="left" vertical="center"/>
    </xf>
    <xf numFmtId="0" fontId="30" fillId="4" borderId="0" xfId="0" applyFont="1" applyFill="1" applyAlignment="1">
      <alignment horizontal="center"/>
    </xf>
    <xf numFmtId="0" fontId="36" fillId="3" borderId="0" xfId="0" applyFont="1" applyFill="1" applyBorder="1" applyAlignment="1">
      <alignment vertical="center"/>
    </xf>
    <xf numFmtId="0" fontId="37" fillId="3" borderId="6" xfId="0" applyFont="1" applyFill="1" applyBorder="1" applyAlignment="1">
      <alignment vertical="center"/>
    </xf>
    <xf numFmtId="0" fontId="37" fillId="3" borderId="0" xfId="0" applyFont="1" applyFill="1" applyBorder="1" applyAlignment="1">
      <alignment vertical="center"/>
    </xf>
    <xf numFmtId="0" fontId="37" fillId="10" borderId="0" xfId="0" applyFont="1" applyFill="1" applyBorder="1" applyAlignment="1">
      <alignment vertical="center"/>
    </xf>
    <xf numFmtId="0" fontId="30" fillId="0" borderId="7" xfId="0" applyFont="1" applyBorder="1"/>
    <xf numFmtId="0" fontId="30" fillId="4" borderId="7" xfId="0" applyFont="1" applyFill="1" applyBorder="1" applyAlignment="1">
      <alignment horizontal="center"/>
    </xf>
    <xf numFmtId="0" fontId="32" fillId="0" borderId="0" xfId="0" applyFont="1" applyBorder="1" applyAlignment="1">
      <alignment horizontal="center"/>
    </xf>
    <xf numFmtId="0" fontId="20" fillId="13" borderId="0" xfId="10" applyFont="1" applyFill="1" applyAlignment="1">
      <alignment horizontal="center" vertical="center"/>
    </xf>
    <xf numFmtId="0" fontId="34" fillId="0" borderId="0" xfId="0" applyFont="1"/>
    <xf numFmtId="0" fontId="40" fillId="0" borderId="0" xfId="0" applyFont="1"/>
    <xf numFmtId="0" fontId="30" fillId="0" borderId="0" xfId="0" applyFont="1" applyAlignment="1">
      <alignment horizontal="center"/>
    </xf>
    <xf numFmtId="0" fontId="34" fillId="0" borderId="0" xfId="0" applyFont="1" applyAlignment="1">
      <alignment vertical="top"/>
    </xf>
    <xf numFmtId="0" fontId="40" fillId="0" borderId="0" xfId="0" applyFont="1" applyAlignment="1">
      <alignment vertical="top"/>
    </xf>
    <xf numFmtId="1" fontId="40" fillId="0" borderId="0" xfId="0" applyNumberFormat="1" applyFont="1" applyAlignment="1">
      <alignment horizontal="left" vertical="top"/>
    </xf>
    <xf numFmtId="3" fontId="40" fillId="4" borderId="0" xfId="0" applyNumberFormat="1" applyFont="1" applyFill="1" applyAlignment="1">
      <alignment vertical="top"/>
    </xf>
    <xf numFmtId="0" fontId="40" fillId="0" borderId="0" xfId="0" applyFont="1" applyAlignment="1">
      <alignment vertical="top" wrapText="1"/>
    </xf>
    <xf numFmtId="164" fontId="40" fillId="0" borderId="0" xfId="0" applyNumberFormat="1" applyFont="1"/>
    <xf numFmtId="3" fontId="40" fillId="0" borderId="0" xfId="0" applyNumberFormat="1" applyFont="1"/>
    <xf numFmtId="0" fontId="36" fillId="11" borderId="0" xfId="3" applyFont="1" applyFill="1" applyBorder="1"/>
    <xf numFmtId="0" fontId="34" fillId="0" borderId="0" xfId="0" applyFont="1" applyBorder="1" applyAlignment="1">
      <alignment horizontal="left"/>
    </xf>
    <xf numFmtId="0" fontId="30" fillId="0" borderId="0" xfId="0" applyFont="1" applyBorder="1"/>
    <xf numFmtId="0" fontId="30" fillId="0" borderId="0" xfId="0" applyFont="1" applyBorder="1" applyAlignment="1">
      <alignment horizontal="center"/>
    </xf>
    <xf numFmtId="0" fontId="41" fillId="6" borderId="0" xfId="10" applyFont="1" applyFill="1" applyAlignment="1">
      <alignment horizontal="center" vertical="center"/>
    </xf>
    <xf numFmtId="41" fontId="40" fillId="4" borderId="0" xfId="1" applyFont="1" applyFill="1"/>
    <xf numFmtId="41" fontId="34" fillId="0" borderId="0" xfId="1" applyFont="1" applyAlignment="1">
      <alignment vertical="top"/>
    </xf>
    <xf numFmtId="0" fontId="30" fillId="0" borderId="0" xfId="0" applyFont="1" applyBorder="1" applyAlignment="1">
      <alignment horizontal="left" vertical="center" wrapText="1"/>
    </xf>
    <xf numFmtId="0" fontId="30" fillId="0" borderId="0" xfId="0" applyFont="1" applyBorder="1" applyAlignment="1">
      <alignment vertical="center" wrapText="1"/>
    </xf>
    <xf numFmtId="41" fontId="30" fillId="0" borderId="0" xfId="1" applyFont="1" applyBorder="1" applyAlignment="1">
      <alignment horizontal="center" vertical="center" wrapText="1"/>
    </xf>
    <xf numFmtId="41" fontId="30" fillId="0" borderId="0" xfId="16" applyFont="1" applyBorder="1" applyAlignment="1">
      <alignment horizontal="right" vertical="center" wrapText="1"/>
    </xf>
    <xf numFmtId="41" fontId="40" fillId="4" borderId="0" xfId="16" applyFont="1" applyFill="1" applyAlignment="1">
      <alignment horizontal="right"/>
    </xf>
    <xf numFmtId="164" fontId="30" fillId="0" borderId="0" xfId="2" applyNumberFormat="1" applyFont="1" applyBorder="1" applyAlignment="1">
      <alignment horizontal="right" vertical="center" wrapText="1"/>
    </xf>
    <xf numFmtId="164" fontId="40" fillId="4" borderId="0" xfId="1" applyNumberFormat="1" applyFont="1" applyFill="1"/>
    <xf numFmtId="164" fontId="40" fillId="4" borderId="0" xfId="16" applyNumberFormat="1" applyFont="1" applyFill="1" applyAlignment="1">
      <alignment horizontal="right"/>
    </xf>
    <xf numFmtId="0" fontId="30" fillId="0" borderId="0" xfId="0" applyNumberFormat="1" applyFont="1" applyBorder="1"/>
    <xf numFmtId="164" fontId="30" fillId="0" borderId="0" xfId="2" applyNumberFormat="1" applyFont="1" applyFill="1" applyBorder="1" applyAlignment="1">
      <alignment horizontal="right" vertical="center" wrapText="1"/>
    </xf>
    <xf numFmtId="0" fontId="30" fillId="0" borderId="0" xfId="0" applyFont="1" applyBorder="1" applyAlignment="1">
      <alignment horizontal="justify" vertical="center" wrapText="1"/>
    </xf>
    <xf numFmtId="41" fontId="30" fillId="0" borderId="0" xfId="1" applyFont="1" applyBorder="1" applyAlignment="1">
      <alignment horizontal="right" vertical="center" wrapText="1"/>
    </xf>
    <xf numFmtId="0" fontId="32" fillId="0" borderId="0" xfId="0" applyFont="1" applyBorder="1" applyAlignment="1">
      <alignment horizontal="justify" vertical="center" wrapText="1"/>
    </xf>
    <xf numFmtId="41" fontId="40" fillId="4" borderId="0" xfId="1" applyFont="1" applyFill="1" applyAlignment="1">
      <alignment horizontal="right"/>
    </xf>
    <xf numFmtId="0" fontId="42" fillId="0" borderId="0" xfId="0" applyFont="1" applyBorder="1"/>
    <xf numFmtId="164" fontId="40" fillId="0" borderId="0" xfId="1" applyNumberFormat="1" applyFont="1" applyFill="1" applyAlignment="1">
      <alignment horizontal="right"/>
    </xf>
    <xf numFmtId="9" fontId="30" fillId="0" borderId="0" xfId="2" applyNumberFormat="1" applyFont="1" applyBorder="1" applyAlignment="1">
      <alignment horizontal="right" vertical="center" wrapText="1"/>
    </xf>
    <xf numFmtId="9" fontId="30" fillId="0" borderId="0" xfId="2" applyFont="1" applyBorder="1" applyAlignment="1">
      <alignment horizontal="right" vertical="center" wrapText="1"/>
    </xf>
    <xf numFmtId="0" fontId="40" fillId="0" borderId="0" xfId="0" applyFont="1" applyBorder="1" applyAlignment="1">
      <alignment horizontal="left"/>
    </xf>
    <xf numFmtId="0" fontId="40" fillId="0" borderId="0" xfId="0" applyFont="1" applyBorder="1"/>
    <xf numFmtId="0" fontId="30" fillId="0" borderId="0" xfId="0" applyFont="1" applyBorder="1" applyAlignment="1">
      <alignment horizontal="left"/>
    </xf>
    <xf numFmtId="0" fontId="36" fillId="11" borderId="6" xfId="3" applyFont="1" applyFill="1" applyBorder="1"/>
    <xf numFmtId="0" fontId="43" fillId="14" borderId="0" xfId="0" applyFont="1" applyFill="1" applyAlignment="1">
      <alignment horizontal="center" vertical="center"/>
    </xf>
    <xf numFmtId="165" fontId="43" fillId="14" borderId="3" xfId="0" applyNumberFormat="1" applyFont="1" applyFill="1" applyBorder="1" applyAlignment="1">
      <alignment horizontal="center" vertical="center"/>
    </xf>
    <xf numFmtId="14" fontId="43" fillId="14" borderId="0" xfId="0" applyNumberFormat="1" applyFont="1" applyFill="1" applyAlignment="1">
      <alignment horizontal="right" vertical="center"/>
    </xf>
    <xf numFmtId="0" fontId="40" fillId="0" borderId="0" xfId="0" applyFont="1" applyAlignment="1">
      <alignment vertical="top"/>
    </xf>
    <xf numFmtId="0" fontId="34" fillId="0" borderId="0" xfId="1" applyNumberFormat="1" applyFont="1" applyAlignment="1">
      <alignment horizontal="center" vertical="center"/>
    </xf>
    <xf numFmtId="41" fontId="34" fillId="0" borderId="0" xfId="1" applyFont="1" applyAlignment="1">
      <alignment horizontal="center" vertical="top"/>
    </xf>
    <xf numFmtId="0" fontId="40" fillId="0" borderId="0" xfId="0" applyFont="1" applyAlignment="1">
      <alignment horizontal="left" vertical="top"/>
    </xf>
    <xf numFmtId="41" fontId="40" fillId="7" borderId="0" xfId="1" applyFont="1" applyFill="1" applyAlignment="1">
      <alignment vertical="top"/>
    </xf>
    <xf numFmtId="41" fontId="40" fillId="0" borderId="0" xfId="1" applyFont="1" applyAlignment="1">
      <alignment horizontal="center" vertical="top"/>
    </xf>
    <xf numFmtId="41" fontId="40" fillId="0" borderId="0" xfId="0" applyNumberFormat="1" applyFont="1" applyAlignment="1">
      <alignment vertical="top"/>
    </xf>
    <xf numFmtId="0" fontId="44" fillId="0" borderId="0" xfId="0" applyFont="1" applyAlignment="1">
      <alignment horizontal="left" vertical="top" wrapText="1"/>
    </xf>
    <xf numFmtId="0" fontId="30" fillId="0" borderId="0" xfId="0" applyFont="1" applyAlignment="1">
      <alignment horizontal="center" vertical="center"/>
    </xf>
    <xf numFmtId="0" fontId="45" fillId="0" borderId="0" xfId="0" applyFont="1" applyAlignment="1">
      <alignment vertical="center"/>
    </xf>
    <xf numFmtId="0" fontId="40" fillId="0" borderId="0" xfId="0" applyFont="1" applyAlignment="1">
      <alignment vertical="center"/>
    </xf>
    <xf numFmtId="3" fontId="40" fillId="0" borderId="0" xfId="0" applyNumberFormat="1" applyFont="1" applyAlignment="1">
      <alignment horizontal="center" vertical="center"/>
    </xf>
    <xf numFmtId="41" fontId="40" fillId="0" borderId="0" xfId="1" applyFont="1"/>
    <xf numFmtId="41" fontId="40" fillId="7" borderId="0" xfId="1" applyFont="1" applyFill="1"/>
    <xf numFmtId="41" fontId="40" fillId="0" borderId="0" xfId="1" applyFont="1" applyAlignment="1">
      <alignment horizontal="center" vertical="top" wrapText="1"/>
    </xf>
    <xf numFmtId="0" fontId="40" fillId="0" borderId="0" xfId="0" applyFont="1" applyAlignment="1">
      <alignment horizontal="center" vertical="top"/>
    </xf>
    <xf numFmtId="0" fontId="34" fillId="0" borderId="0" xfId="0" applyFont="1" applyAlignment="1">
      <alignment vertical="top" wrapText="1"/>
    </xf>
    <xf numFmtId="3" fontId="40" fillId="0" borderId="0" xfId="0" applyNumberFormat="1" applyFont="1" applyAlignment="1">
      <alignment horizontal="center" vertical="top"/>
    </xf>
    <xf numFmtId="0" fontId="44" fillId="0" borderId="0" xfId="0" applyFont="1" applyAlignment="1">
      <alignment vertical="top" wrapText="1"/>
    </xf>
    <xf numFmtId="3" fontId="40" fillId="0" borderId="0" xfId="0" applyNumberFormat="1" applyFont="1" applyAlignment="1">
      <alignment horizontal="right" vertical="top"/>
    </xf>
    <xf numFmtId="0" fontId="30" fillId="0" borderId="0" xfId="0" applyFont="1" applyAlignment="1">
      <alignment horizontal="left" vertical="top"/>
    </xf>
    <xf numFmtId="0" fontId="30" fillId="0" borderId="0" xfId="0" applyFont="1" applyAlignment="1">
      <alignment vertical="top"/>
    </xf>
    <xf numFmtId="0" fontId="46" fillId="14" borderId="0" xfId="0" applyFont="1" applyFill="1"/>
    <xf numFmtId="0" fontId="37" fillId="14" borderId="0" xfId="0" applyFont="1" applyFill="1" applyAlignment="1">
      <alignment horizontal="center" vertical="top"/>
    </xf>
    <xf numFmtId="0" fontId="34" fillId="0" borderId="0" xfId="0" applyFont="1" applyAlignment="1">
      <alignment horizontal="left" vertical="top"/>
    </xf>
    <xf numFmtId="3" fontId="40" fillId="7" borderId="0" xfId="0" applyNumberFormat="1" applyFont="1" applyFill="1"/>
    <xf numFmtId="0" fontId="34" fillId="0" borderId="0" xfId="0" applyFont="1" applyAlignment="1">
      <alignment horizontal="center" vertical="top"/>
    </xf>
    <xf numFmtId="3" fontId="34" fillId="0" borderId="0" xfId="0" applyNumberFormat="1" applyFont="1" applyAlignment="1">
      <alignment horizontal="right" vertical="top"/>
    </xf>
    <xf numFmtId="0" fontId="39" fillId="0" borderId="0" xfId="0" applyFont="1" applyAlignment="1">
      <alignment horizontal="center"/>
    </xf>
    <xf numFmtId="0" fontId="21" fillId="13" borderId="0" xfId="10" applyFont="1" applyFill="1" applyAlignment="1">
      <alignment horizontal="center" vertical="center"/>
    </xf>
    <xf numFmtId="0" fontId="40" fillId="0" borderId="6" xfId="0" applyFont="1" applyBorder="1" applyAlignment="1">
      <alignment horizontal="left" vertical="top"/>
    </xf>
    <xf numFmtId="0" fontId="40" fillId="0" borderId="6" xfId="0" applyFont="1" applyBorder="1" applyAlignment="1">
      <alignment vertical="top"/>
    </xf>
    <xf numFmtId="0" fontId="40" fillId="0" borderId="6" xfId="0" applyFont="1" applyBorder="1"/>
    <xf numFmtId="41" fontId="40" fillId="0" borderId="6" xfId="1" applyFont="1" applyBorder="1" applyAlignment="1">
      <alignment horizontal="center" vertical="top"/>
    </xf>
    <xf numFmtId="0" fontId="30" fillId="0" borderId="9" xfId="0" applyFont="1" applyBorder="1" applyAlignment="1">
      <alignment horizontal="left" vertical="top"/>
    </xf>
    <xf numFmtId="0" fontId="45" fillId="0" borderId="9" xfId="0" applyFont="1" applyBorder="1" applyAlignment="1">
      <alignment vertical="top"/>
    </xf>
    <xf numFmtId="3" fontId="34" fillId="7" borderId="9" xfId="0" applyNumberFormat="1" applyFont="1" applyFill="1" applyBorder="1" applyAlignment="1">
      <alignment vertical="top"/>
    </xf>
    <xf numFmtId="0" fontId="34" fillId="0" borderId="9" xfId="0" applyFont="1" applyBorder="1" applyAlignment="1">
      <alignment vertical="top"/>
    </xf>
    <xf numFmtId="41" fontId="34" fillId="0" borderId="9" xfId="1" applyFont="1" applyBorder="1" applyAlignment="1">
      <alignment horizontal="center" vertical="top"/>
    </xf>
    <xf numFmtId="0" fontId="40" fillId="0" borderId="9" xfId="0" applyFont="1" applyBorder="1" applyAlignment="1">
      <alignment horizontal="left" vertical="top"/>
    </xf>
    <xf numFmtId="0" fontId="40" fillId="0" borderId="6" xfId="0" applyFont="1" applyBorder="1" applyAlignment="1">
      <alignment vertical="top" wrapText="1"/>
    </xf>
    <xf numFmtId="41" fontId="40" fillId="7" borderId="6" xfId="1" applyFont="1" applyFill="1" applyBorder="1"/>
    <xf numFmtId="0" fontId="34" fillId="0" borderId="9" xfId="0" applyFont="1" applyBorder="1" applyAlignment="1">
      <alignment vertical="top" wrapText="1"/>
    </xf>
    <xf numFmtId="3" fontId="34" fillId="0" borderId="9" xfId="0" applyNumberFormat="1" applyFont="1" applyBorder="1" applyAlignment="1">
      <alignment horizontal="center" vertical="top"/>
    </xf>
    <xf numFmtId="0" fontId="34" fillId="0" borderId="6" xfId="0" applyFont="1" applyBorder="1" applyAlignment="1">
      <alignment horizontal="left" vertical="top"/>
    </xf>
    <xf numFmtId="0" fontId="34" fillId="0" borderId="6" xfId="0" applyFont="1" applyBorder="1" applyAlignment="1">
      <alignment vertical="top" wrapText="1"/>
    </xf>
    <xf numFmtId="3" fontId="40" fillId="7" borderId="6" xfId="0" applyNumberFormat="1" applyFont="1" applyFill="1" applyBorder="1"/>
    <xf numFmtId="0" fontId="30" fillId="0" borderId="0" xfId="0" applyFont="1" applyAlignment="1">
      <alignment vertical="center"/>
    </xf>
    <xf numFmtId="0" fontId="34" fillId="0" borderId="0" xfId="0" applyFont="1" applyAlignment="1">
      <alignment vertical="center"/>
    </xf>
    <xf numFmtId="0" fontId="43" fillId="14" borderId="0" xfId="0" applyFont="1" applyFill="1" applyBorder="1" applyAlignment="1">
      <alignment horizontal="center" vertical="center" wrapText="1"/>
    </xf>
    <xf numFmtId="0" fontId="43" fillId="14" borderId="0" xfId="0" applyFont="1" applyFill="1" applyBorder="1" applyAlignment="1">
      <alignment vertical="center"/>
    </xf>
    <xf numFmtId="0" fontId="30" fillId="0" borderId="6" xfId="0" applyFont="1" applyBorder="1" applyAlignment="1">
      <alignment horizontal="center" vertical="center" wrapText="1"/>
    </xf>
    <xf numFmtId="0" fontId="32" fillId="8" borderId="6" xfId="0" applyFont="1" applyFill="1" applyBorder="1" applyAlignment="1">
      <alignment vertical="center" wrapText="1"/>
    </xf>
    <xf numFmtId="0" fontId="30" fillId="0" borderId="9" xfId="0" applyFont="1" applyBorder="1" applyAlignment="1">
      <alignment horizontal="center" vertical="center" wrapText="1"/>
    </xf>
    <xf numFmtId="0" fontId="32" fillId="8" borderId="9" xfId="0" applyFont="1" applyFill="1" applyBorder="1" applyAlignment="1">
      <alignment vertical="center" wrapText="1"/>
    </xf>
    <xf numFmtId="0" fontId="36" fillId="11" borderId="0" xfId="3" applyFont="1" applyFill="1" applyBorder="1" applyAlignment="1">
      <alignment horizontal="center" wrapText="1"/>
    </xf>
    <xf numFmtId="0" fontId="40" fillId="4" borderId="0" xfId="0" applyFont="1" applyFill="1"/>
    <xf numFmtId="0" fontId="48" fillId="14" borderId="0" xfId="5" applyFont="1" applyFill="1" applyBorder="1" applyAlignment="1">
      <alignment horizontal="right"/>
    </xf>
    <xf numFmtId="0" fontId="48" fillId="4" borderId="0" xfId="5" applyFont="1" applyFill="1" applyBorder="1"/>
    <xf numFmtId="0" fontId="48" fillId="4" borderId="0" xfId="5" applyFont="1" applyFill="1" applyBorder="1" applyAlignment="1">
      <alignment horizontal="right"/>
    </xf>
    <xf numFmtId="0" fontId="30" fillId="4" borderId="0" xfId="0" applyFont="1" applyFill="1"/>
    <xf numFmtId="0" fontId="47" fillId="14" borderId="0" xfId="5" applyFont="1" applyFill="1" applyBorder="1"/>
    <xf numFmtId="0" fontId="22" fillId="0" borderId="0" xfId="0" applyFont="1" applyAlignment="1">
      <alignment horizontal="center"/>
    </xf>
    <xf numFmtId="0" fontId="14" fillId="0" borderId="0" xfId="0" applyFont="1" applyAlignment="1">
      <alignment horizontal="center"/>
    </xf>
    <xf numFmtId="0" fontId="23" fillId="0" borderId="0" xfId="0" applyFont="1" applyAlignment="1">
      <alignment horizontal="left" vertical="center" wrapText="1"/>
    </xf>
    <xf numFmtId="41" fontId="50" fillId="0" borderId="0" xfId="1" applyFont="1" applyAlignment="1">
      <alignment horizontal="center" vertical="top"/>
    </xf>
    <xf numFmtId="9" fontId="34" fillId="0" borderId="6" xfId="2" applyFont="1" applyBorder="1" applyAlignment="1">
      <alignment horizontal="right"/>
    </xf>
    <xf numFmtId="0" fontId="51" fillId="8" borderId="5" xfId="0" applyFont="1" applyFill="1" applyBorder="1" applyAlignment="1">
      <alignment vertical="center" wrapText="1"/>
    </xf>
    <xf numFmtId="0" fontId="51" fillId="8" borderId="10" xfId="0" applyFont="1" applyFill="1" applyBorder="1" applyAlignment="1">
      <alignment vertical="center" wrapText="1"/>
    </xf>
    <xf numFmtId="0" fontId="17" fillId="4" borderId="0" xfId="0" applyFont="1" applyFill="1" applyAlignment="1">
      <alignment horizontal="justify" vertical="top" wrapText="1"/>
    </xf>
    <xf numFmtId="0" fontId="49" fillId="14" borderId="0" xfId="5" applyFont="1" applyFill="1" applyBorder="1" applyAlignment="1">
      <alignment horizontal="left" vertical="center" wrapText="1"/>
    </xf>
    <xf numFmtId="0" fontId="40" fillId="4" borderId="0" xfId="0" applyFont="1" applyFill="1" applyAlignment="1">
      <alignment horizontal="justify" vertical="top" wrapText="1"/>
    </xf>
    <xf numFmtId="0" fontId="38" fillId="12" borderId="0" xfId="5" applyFont="1" applyFill="1" applyBorder="1" applyAlignment="1" applyProtection="1">
      <alignment horizontal="left" vertical="center" wrapText="1"/>
    </xf>
    <xf numFmtId="0" fontId="29" fillId="12" borderId="0" xfId="5" applyFont="1" applyFill="1" applyBorder="1" applyAlignment="1" applyProtection="1">
      <alignment horizontal="left" vertical="center" wrapText="1"/>
    </xf>
    <xf numFmtId="0" fontId="36" fillId="11" borderId="0" xfId="3" applyFont="1" applyFill="1" applyBorder="1" applyAlignment="1">
      <alignment horizontal="center" wrapText="1"/>
    </xf>
    <xf numFmtId="0" fontId="36" fillId="11" borderId="5" xfId="3" applyFont="1" applyFill="1" applyBorder="1" applyAlignment="1">
      <alignment horizontal="center" wrapText="1"/>
    </xf>
    <xf numFmtId="0" fontId="23" fillId="0" borderId="0" xfId="0" applyFont="1" applyAlignment="1">
      <alignment horizontal="left" vertical="center" wrapText="1"/>
    </xf>
    <xf numFmtId="0" fontId="43" fillId="14" borderId="8" xfId="0" applyFont="1" applyFill="1" applyBorder="1" applyAlignment="1">
      <alignment horizontal="center" vertical="center"/>
    </xf>
    <xf numFmtId="0" fontId="43" fillId="14" borderId="2" xfId="0" applyFont="1" applyFill="1" applyBorder="1" applyAlignment="1">
      <alignment horizontal="center" vertical="center"/>
    </xf>
    <xf numFmtId="0" fontId="43" fillId="14" borderId="0" xfId="0" applyFont="1" applyFill="1" applyAlignment="1">
      <alignment vertical="center"/>
    </xf>
    <xf numFmtId="4" fontId="43" fillId="14" borderId="6" xfId="0" applyNumberFormat="1" applyFont="1" applyFill="1" applyBorder="1" applyAlignment="1">
      <alignment horizontal="center" vertical="top"/>
    </xf>
    <xf numFmtId="0" fontId="16" fillId="0" borderId="0" xfId="0" applyFont="1" applyAlignment="1">
      <alignment horizontal="left"/>
    </xf>
    <xf numFmtId="0" fontId="34" fillId="0" borderId="0" xfId="0" applyFont="1" applyAlignment="1">
      <alignment vertical="top"/>
    </xf>
    <xf numFmtId="0" fontId="40" fillId="0" borderId="0" xfId="0" applyFont="1" applyAlignment="1">
      <alignment horizontal="left" vertical="top" wrapText="1"/>
    </xf>
    <xf numFmtId="0" fontId="34" fillId="0" borderId="0" xfId="0" applyFont="1" applyAlignment="1">
      <alignment vertical="top" wrapText="1"/>
    </xf>
    <xf numFmtId="0" fontId="43" fillId="14" borderId="0" xfId="0" applyFont="1" applyFill="1" applyAlignment="1">
      <alignment horizontal="right" vertical="center"/>
    </xf>
    <xf numFmtId="0" fontId="40" fillId="0" borderId="0" xfId="0" applyFont="1" applyAlignment="1">
      <alignment vertical="top"/>
    </xf>
    <xf numFmtId="10" fontId="30" fillId="0" borderId="0" xfId="2" applyNumberFormat="1" applyFont="1" applyFill="1" applyBorder="1" applyAlignment="1">
      <alignment horizontal="right" vertical="center" wrapText="1"/>
    </xf>
    <xf numFmtId="41" fontId="40" fillId="0" borderId="0" xfId="1" applyFont="1" applyFill="1" applyAlignment="1">
      <alignment horizontal="right"/>
    </xf>
    <xf numFmtId="164" fontId="30" fillId="4" borderId="0" xfId="2" applyNumberFormat="1" applyFont="1" applyFill="1" applyBorder="1" applyAlignment="1">
      <alignment horizontal="right" vertical="center" wrapText="1"/>
    </xf>
  </cellXfs>
  <cellStyles count="19">
    <cellStyle name="=C:\WINNT35\SYSTEM32\COMMAND.COM" xfId="13" xr:uid="{BC5519F0-7948-4BBE-BD11-C526CC5A4CED}"/>
    <cellStyle name="Comma [0]" xfId="1" builtinId="6"/>
    <cellStyle name="Comma [0] 2" xfId="16" xr:uid="{A41D479F-EA79-44F6-8E4E-833ACCD828F4}"/>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Texti 3" xfId="7" xr:uid="{00000000-0005-0000-0000-00000C000000}"/>
  </cellStyles>
  <dxfs count="0"/>
  <tableStyles count="0" defaultTableStyle="TableStyleMedium2" defaultPivotStyle="PivotStyleLight16"/>
  <colors>
    <mruColors>
      <color rgb="FFE3EDF4"/>
      <color rgb="FF4583AF"/>
      <color rgb="FF2E5776"/>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codeName="Sheet1">
    <tabColor rgb="FF4583AF"/>
  </sheetPr>
  <dimension ref="A1:L54"/>
  <sheetViews>
    <sheetView showGridLines="0" tabSelected="1" workbookViewId="0">
      <selection sqref="A1:A2"/>
    </sheetView>
  </sheetViews>
  <sheetFormatPr defaultColWidth="9.140625" defaultRowHeight="15"/>
  <cols>
    <col min="1" max="1" width="44.85546875" style="27" customWidth="1"/>
    <col min="2" max="6" width="9" style="27" customWidth="1"/>
    <col min="7" max="7" width="40.140625" style="27" customWidth="1"/>
    <col min="8" max="16384" width="9.140625" style="27"/>
  </cols>
  <sheetData>
    <row r="1" spans="1:12" ht="15.75" customHeight="1">
      <c r="A1" s="180" t="s">
        <v>187</v>
      </c>
      <c r="B1" s="171"/>
      <c r="C1" s="171"/>
      <c r="D1" s="171"/>
      <c r="E1" s="171"/>
      <c r="F1" s="171"/>
      <c r="G1" s="25"/>
    </row>
    <row r="2" spans="1:12">
      <c r="A2" s="180"/>
      <c r="B2" s="167"/>
      <c r="C2" s="167"/>
      <c r="D2" s="167"/>
      <c r="E2" s="167"/>
      <c r="F2" s="167"/>
      <c r="G2" s="25"/>
    </row>
    <row r="3" spans="1:12">
      <c r="A3" s="168"/>
      <c r="B3" s="169"/>
      <c r="C3" s="169"/>
      <c r="D3" s="169"/>
      <c r="E3" s="169"/>
      <c r="F3" s="169"/>
      <c r="G3" s="25"/>
    </row>
    <row r="4" spans="1:12" ht="15" customHeight="1">
      <c r="A4" s="181" t="s">
        <v>188</v>
      </c>
      <c r="B4" s="181"/>
      <c r="C4" s="181"/>
      <c r="D4" s="181"/>
      <c r="E4" s="181"/>
      <c r="F4" s="181"/>
      <c r="G4"/>
      <c r="H4"/>
      <c r="I4"/>
      <c r="J4"/>
      <c r="K4"/>
      <c r="L4"/>
    </row>
    <row r="5" spans="1:12">
      <c r="A5" s="181"/>
      <c r="B5" s="181"/>
      <c r="C5" s="181"/>
      <c r="D5" s="181"/>
      <c r="E5" s="181"/>
      <c r="F5" s="181"/>
      <c r="G5"/>
      <c r="H5"/>
      <c r="I5"/>
      <c r="J5"/>
      <c r="K5"/>
      <c r="L5"/>
    </row>
    <row r="6" spans="1:12">
      <c r="A6" s="181"/>
      <c r="B6" s="181"/>
      <c r="C6" s="181"/>
      <c r="D6" s="181"/>
      <c r="E6" s="181"/>
      <c r="F6" s="181"/>
      <c r="G6"/>
      <c r="H6"/>
      <c r="I6"/>
      <c r="J6"/>
      <c r="K6"/>
      <c r="L6"/>
    </row>
    <row r="7" spans="1:12" ht="20.25" customHeight="1">
      <c r="A7" s="181"/>
      <c r="B7" s="181"/>
      <c r="C7" s="181"/>
      <c r="D7" s="181"/>
      <c r="E7" s="181"/>
      <c r="F7" s="181"/>
      <c r="G7"/>
      <c r="H7"/>
      <c r="I7"/>
      <c r="J7"/>
      <c r="K7"/>
      <c r="L7"/>
    </row>
    <row r="8" spans="1:12">
      <c r="A8" s="181" t="s">
        <v>189</v>
      </c>
      <c r="B8" s="181"/>
      <c r="C8" s="181"/>
      <c r="D8" s="181"/>
      <c r="E8" s="181"/>
      <c r="F8" s="181"/>
      <c r="G8"/>
      <c r="H8"/>
      <c r="I8"/>
      <c r="J8"/>
      <c r="K8"/>
      <c r="L8"/>
    </row>
    <row r="9" spans="1:12">
      <c r="A9" s="181"/>
      <c r="B9" s="181"/>
      <c r="C9" s="181"/>
      <c r="D9" s="181"/>
      <c r="E9" s="181"/>
      <c r="F9" s="181"/>
      <c r="G9"/>
      <c r="H9"/>
      <c r="I9"/>
      <c r="J9"/>
      <c r="K9"/>
      <c r="L9"/>
    </row>
    <row r="10" spans="1:12">
      <c r="A10" s="181"/>
      <c r="B10" s="181"/>
      <c r="C10" s="181"/>
      <c r="D10" s="181"/>
      <c r="E10" s="181"/>
      <c r="F10" s="181"/>
      <c r="G10"/>
      <c r="H10"/>
      <c r="I10"/>
      <c r="J10"/>
      <c r="K10"/>
      <c r="L10"/>
    </row>
    <row r="11" spans="1:12" s="28" customFormat="1">
      <c r="A11" s="181" t="s">
        <v>190</v>
      </c>
      <c r="B11" s="181"/>
      <c r="C11" s="181"/>
      <c r="D11" s="181"/>
      <c r="E11" s="181"/>
      <c r="F11" s="181"/>
      <c r="G11"/>
      <c r="H11"/>
      <c r="I11"/>
      <c r="J11"/>
      <c r="K11"/>
      <c r="L11"/>
    </row>
    <row r="12" spans="1:12">
      <c r="A12" s="181"/>
      <c r="B12" s="181"/>
      <c r="C12" s="181"/>
      <c r="D12" s="181"/>
      <c r="E12" s="181"/>
      <c r="F12" s="181"/>
      <c r="G12"/>
      <c r="H12"/>
      <c r="I12"/>
      <c r="J12"/>
      <c r="K12"/>
      <c r="L12"/>
    </row>
    <row r="13" spans="1:12">
      <c r="A13" s="181"/>
      <c r="B13" s="181"/>
      <c r="C13" s="181"/>
      <c r="D13" s="181"/>
      <c r="E13" s="181"/>
      <c r="F13" s="181"/>
      <c r="G13"/>
      <c r="H13"/>
      <c r="I13"/>
      <c r="J13"/>
      <c r="K13"/>
      <c r="L13"/>
    </row>
    <row r="14" spans="1:12">
      <c r="A14" s="181"/>
      <c r="B14" s="181"/>
      <c r="C14" s="181"/>
      <c r="D14" s="181"/>
      <c r="E14" s="181"/>
      <c r="F14" s="181"/>
      <c r="G14"/>
      <c r="H14"/>
      <c r="I14"/>
      <c r="J14"/>
      <c r="K14"/>
      <c r="L14"/>
    </row>
    <row r="15" spans="1:12">
      <c r="A15" s="181"/>
      <c r="B15" s="181"/>
      <c r="C15" s="181"/>
      <c r="D15" s="181"/>
      <c r="E15" s="181"/>
      <c r="F15" s="181"/>
      <c r="G15"/>
      <c r="H15"/>
      <c r="I15"/>
      <c r="J15"/>
      <c r="K15"/>
      <c r="L15"/>
    </row>
    <row r="16" spans="1:12">
      <c r="A16" s="181"/>
      <c r="B16" s="181"/>
      <c r="C16" s="181"/>
      <c r="D16" s="181"/>
      <c r="E16" s="181"/>
      <c r="F16" s="181"/>
      <c r="G16"/>
      <c r="H16"/>
      <c r="I16"/>
      <c r="J16"/>
      <c r="K16"/>
      <c r="L16"/>
    </row>
    <row r="17" spans="1:12">
      <c r="A17" s="181" t="s">
        <v>191</v>
      </c>
      <c r="B17" s="181"/>
      <c r="C17" s="181"/>
      <c r="D17" s="181"/>
      <c r="E17" s="181"/>
      <c r="F17" s="181"/>
      <c r="G17"/>
      <c r="H17"/>
      <c r="I17"/>
      <c r="J17"/>
      <c r="K17"/>
      <c r="L17"/>
    </row>
    <row r="18" spans="1:12">
      <c r="A18" s="181"/>
      <c r="B18" s="181"/>
      <c r="C18" s="181"/>
      <c r="D18" s="181"/>
      <c r="E18" s="181"/>
      <c r="F18" s="181"/>
      <c r="G18"/>
      <c r="H18"/>
      <c r="I18"/>
      <c r="J18"/>
      <c r="K18"/>
      <c r="L18"/>
    </row>
    <row r="19" spans="1:12">
      <c r="A19" s="166" t="s">
        <v>192</v>
      </c>
      <c r="B19" s="170"/>
      <c r="C19" s="170"/>
      <c r="D19" s="170"/>
      <c r="E19" s="170"/>
      <c r="F19" s="170"/>
      <c r="G19"/>
      <c r="H19"/>
      <c r="I19"/>
      <c r="J19"/>
      <c r="K19"/>
      <c r="L19"/>
    </row>
    <row r="20" spans="1:12">
      <c r="A20" s="179"/>
      <c r="B20" s="179"/>
      <c r="C20" s="179"/>
      <c r="D20" s="179"/>
      <c r="E20" s="179"/>
      <c r="F20" s="179"/>
      <c r="G20"/>
      <c r="H20" s="3"/>
      <c r="I20"/>
      <c r="J20"/>
      <c r="K20"/>
      <c r="L20"/>
    </row>
    <row r="21" spans="1:12">
      <c r="A21" s="179"/>
      <c r="B21" s="179"/>
      <c r="C21" s="179"/>
      <c r="D21" s="179"/>
      <c r="E21" s="179"/>
      <c r="F21" s="179"/>
      <c r="G21"/>
      <c r="H21"/>
      <c r="I21"/>
      <c r="J21"/>
      <c r="K21"/>
      <c r="L21"/>
    </row>
    <row r="22" spans="1:12">
      <c r="A22" s="179"/>
      <c r="B22" s="179"/>
      <c r="C22" s="179"/>
      <c r="D22" s="179"/>
      <c r="E22" s="179"/>
      <c r="F22" s="179"/>
      <c r="G22"/>
      <c r="H22"/>
      <c r="I22"/>
      <c r="J22"/>
      <c r="K22"/>
      <c r="L22"/>
    </row>
    <row r="23" spans="1:12">
      <c r="A23" s="25"/>
      <c r="B23" s="25"/>
      <c r="C23" s="25"/>
      <c r="D23" s="25"/>
      <c r="E23" s="25"/>
      <c r="F23" s="25"/>
      <c r="G23"/>
      <c r="H23"/>
      <c r="I23"/>
      <c r="J23"/>
      <c r="K23"/>
      <c r="L23"/>
    </row>
    <row r="24" spans="1:12">
      <c r="A24" s="25"/>
      <c r="B24" s="25"/>
      <c r="C24" s="25"/>
      <c r="D24" s="25"/>
      <c r="E24" s="25"/>
      <c r="F24" s="25"/>
      <c r="G24"/>
      <c r="H24"/>
      <c r="I24"/>
      <c r="J24"/>
      <c r="K24"/>
      <c r="L24"/>
    </row>
    <row r="25" spans="1:12">
      <c r="A25" s="25"/>
      <c r="B25" s="25"/>
      <c r="C25" s="25"/>
      <c r="D25" s="25"/>
      <c r="E25" s="25"/>
      <c r="F25" s="25"/>
      <c r="G25"/>
      <c r="H25"/>
      <c r="I25"/>
      <c r="J25"/>
      <c r="K25"/>
      <c r="L25"/>
    </row>
    <row r="26" spans="1:12">
      <c r="A26" s="25"/>
      <c r="B26" s="25"/>
      <c r="C26" s="25"/>
      <c r="D26" s="25"/>
      <c r="E26" s="25"/>
      <c r="F26" s="25"/>
      <c r="G26"/>
      <c r="H26"/>
      <c r="I26"/>
      <c r="J26"/>
      <c r="K26"/>
      <c r="L26"/>
    </row>
    <row r="27" spans="1:12">
      <c r="A27" s="25"/>
      <c r="B27" s="25"/>
      <c r="C27" s="25"/>
      <c r="D27" s="25"/>
      <c r="E27" s="25"/>
      <c r="F27" s="25"/>
      <c r="G27"/>
      <c r="H27"/>
      <c r="I27"/>
      <c r="J27"/>
      <c r="K27"/>
      <c r="L27"/>
    </row>
    <row r="28" spans="1:12">
      <c r="A28" s="25"/>
      <c r="B28" s="25"/>
      <c r="C28" s="25"/>
      <c r="D28" s="25"/>
      <c r="E28" s="25"/>
      <c r="F28" s="25"/>
      <c r="G28"/>
      <c r="H28"/>
      <c r="I28"/>
      <c r="J28"/>
      <c r="K28"/>
      <c r="L28"/>
    </row>
    <row r="29" spans="1:12">
      <c r="A29" s="25"/>
      <c r="B29" s="25"/>
      <c r="C29" s="25"/>
      <c r="D29" s="25"/>
      <c r="E29" s="25"/>
      <c r="F29" s="25"/>
      <c r="G29"/>
      <c r="H29"/>
      <c r="I29"/>
      <c r="J29"/>
      <c r="K29"/>
      <c r="L29"/>
    </row>
    <row r="30" spans="1:12">
      <c r="A30" s="25"/>
      <c r="B30" s="25"/>
      <c r="C30" s="25"/>
      <c r="D30" s="25"/>
      <c r="E30" s="25"/>
      <c r="F30" s="25"/>
      <c r="G30"/>
      <c r="H30"/>
      <c r="I30"/>
      <c r="J30"/>
      <c r="K30"/>
      <c r="L30"/>
    </row>
    <row r="31" spans="1:12">
      <c r="A31" s="25"/>
      <c r="B31" s="25"/>
      <c r="C31" s="25"/>
      <c r="D31" s="25"/>
      <c r="E31" s="25"/>
      <c r="F31" s="25"/>
    </row>
    <row r="32" spans="1:12">
      <c r="A32" s="25"/>
      <c r="B32" s="25"/>
      <c r="C32" s="25"/>
      <c r="D32" s="25"/>
      <c r="E32" s="25"/>
      <c r="F32" s="25"/>
    </row>
    <row r="33" spans="1:6">
      <c r="A33" s="25"/>
      <c r="B33" s="25"/>
      <c r="C33" s="25"/>
      <c r="D33" s="25"/>
      <c r="E33" s="25"/>
      <c r="F33" s="25"/>
    </row>
    <row r="34" spans="1:6">
      <c r="A34" s="25"/>
      <c r="B34" s="25"/>
      <c r="C34" s="25"/>
      <c r="D34" s="25"/>
      <c r="E34" s="25"/>
      <c r="F34" s="25"/>
    </row>
    <row r="35" spans="1:6">
      <c r="A35" s="25"/>
      <c r="B35" s="25"/>
      <c r="C35" s="25"/>
      <c r="D35" s="25"/>
      <c r="E35" s="25"/>
      <c r="F35" s="25"/>
    </row>
    <row r="36" spans="1:6">
      <c r="A36" s="25"/>
      <c r="B36" s="25"/>
      <c r="C36" s="25"/>
      <c r="D36" s="25"/>
      <c r="E36" s="25"/>
      <c r="F36" s="25"/>
    </row>
    <row r="37" spans="1:6">
      <c r="A37" s="25"/>
      <c r="B37" s="25"/>
      <c r="C37" s="25"/>
      <c r="D37" s="25"/>
      <c r="E37" s="25"/>
      <c r="F37" s="25"/>
    </row>
    <row r="38" spans="1:6">
      <c r="A38" s="25"/>
      <c r="B38" s="25"/>
      <c r="C38" s="25"/>
      <c r="D38" s="25"/>
      <c r="E38" s="25"/>
      <c r="F38" s="25"/>
    </row>
    <row r="39" spans="1:6">
      <c r="A39" s="25"/>
      <c r="B39" s="25"/>
      <c r="C39" s="25"/>
      <c r="D39" s="25"/>
      <c r="E39" s="25"/>
      <c r="F39" s="25"/>
    </row>
    <row r="40" spans="1:6">
      <c r="A40" s="25"/>
      <c r="B40" s="25"/>
      <c r="C40" s="25"/>
      <c r="D40" s="25"/>
      <c r="E40" s="25"/>
      <c r="F40" s="25"/>
    </row>
    <row r="41" spans="1:6">
      <c r="A41" s="25"/>
      <c r="B41" s="25"/>
      <c r="C41" s="25"/>
      <c r="D41" s="25"/>
      <c r="E41" s="25"/>
      <c r="F41" s="25"/>
    </row>
    <row r="42" spans="1:6">
      <c r="A42" s="25"/>
      <c r="B42" s="25"/>
      <c r="C42" s="25"/>
      <c r="D42" s="25"/>
      <c r="E42" s="25"/>
      <c r="F42" s="25"/>
    </row>
    <row r="43" spans="1:6">
      <c r="A43" s="25"/>
      <c r="B43" s="25"/>
      <c r="C43" s="25"/>
      <c r="D43" s="25"/>
      <c r="E43" s="25"/>
      <c r="F43" s="25"/>
    </row>
    <row r="44" spans="1:6">
      <c r="A44" s="25"/>
      <c r="B44" s="25"/>
      <c r="C44" s="25"/>
      <c r="D44" s="25"/>
      <c r="E44" s="25"/>
      <c r="F44" s="25"/>
    </row>
    <row r="45" spans="1:6">
      <c r="A45" s="25"/>
      <c r="B45" s="25"/>
      <c r="C45" s="25"/>
      <c r="D45" s="25"/>
      <c r="E45" s="25"/>
      <c r="F45" s="25"/>
    </row>
    <row r="46" spans="1:6">
      <c r="A46" s="25"/>
      <c r="B46" s="25"/>
      <c r="C46" s="25"/>
      <c r="D46" s="25"/>
      <c r="E46" s="25"/>
      <c r="F46" s="25"/>
    </row>
    <row r="47" spans="1:6">
      <c r="A47" s="25"/>
      <c r="B47" s="25"/>
      <c r="C47" s="25"/>
      <c r="D47" s="25"/>
      <c r="E47" s="25"/>
      <c r="F47" s="25"/>
    </row>
    <row r="48" spans="1:6">
      <c r="A48" s="25"/>
      <c r="B48" s="25"/>
      <c r="C48" s="25"/>
      <c r="D48" s="25"/>
      <c r="E48" s="25"/>
      <c r="F48" s="25"/>
    </row>
    <row r="49" spans="1:6">
      <c r="A49" s="25"/>
      <c r="B49" s="25"/>
      <c r="C49" s="25"/>
      <c r="D49" s="25"/>
      <c r="E49" s="25"/>
      <c r="F49" s="25"/>
    </row>
    <row r="50" spans="1:6">
      <c r="A50" s="25"/>
      <c r="B50" s="25"/>
      <c r="C50" s="25"/>
      <c r="D50" s="25"/>
      <c r="E50" s="25"/>
      <c r="F50" s="25"/>
    </row>
    <row r="51" spans="1:6">
      <c r="A51" s="25"/>
      <c r="B51" s="25"/>
      <c r="C51" s="25"/>
      <c r="D51" s="25"/>
      <c r="E51" s="25"/>
      <c r="F51" s="25"/>
    </row>
    <row r="52" spans="1:6">
      <c r="A52" s="25"/>
      <c r="B52" s="25"/>
      <c r="C52" s="25"/>
      <c r="D52" s="25"/>
      <c r="E52" s="25"/>
      <c r="F52" s="25"/>
    </row>
    <row r="53" spans="1:6">
      <c r="A53" s="25"/>
      <c r="B53" s="25"/>
      <c r="C53" s="25"/>
      <c r="D53" s="25"/>
      <c r="E53" s="25"/>
      <c r="F53" s="25"/>
    </row>
    <row r="54" spans="1:6">
      <c r="A54" s="25"/>
      <c r="B54" s="25"/>
      <c r="C54" s="25"/>
      <c r="D54" s="25"/>
      <c r="E54" s="25"/>
      <c r="F54" s="25"/>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583AF"/>
  </sheetPr>
  <dimension ref="A1:G12"/>
  <sheetViews>
    <sheetView showGridLines="0" topLeftCell="B1" zoomScaleNormal="100" workbookViewId="0">
      <selection activeCell="B1" sqref="B1:C2"/>
    </sheetView>
  </sheetViews>
  <sheetFormatPr defaultRowHeight="15"/>
  <cols>
    <col min="1" max="1" width="6.5703125" style="3" customWidth="1"/>
    <col min="2" max="2" width="14.85546875" style="6" customWidth="1"/>
    <col min="3" max="3" width="82" style="7" customWidth="1"/>
    <col min="4" max="4" width="2.42578125" style="7" customWidth="1"/>
    <col min="5" max="5" width="8.85546875" style="30" customWidth="1"/>
    <col min="6" max="6" width="3.140625" customWidth="1"/>
    <col min="7" max="7" width="18.7109375" style="29" bestFit="1" customWidth="1"/>
  </cols>
  <sheetData>
    <row r="1" spans="1:7" ht="14.45" customHeight="1">
      <c r="B1" s="182" t="s">
        <v>205</v>
      </c>
      <c r="C1" s="182"/>
      <c r="D1" s="183"/>
      <c r="E1" s="183"/>
      <c r="F1" s="183"/>
      <c r="G1" s="183"/>
    </row>
    <row r="2" spans="1:7" ht="14.45" customHeight="1">
      <c r="B2" s="182"/>
      <c r="C2" s="182"/>
      <c r="D2" s="183"/>
      <c r="E2" s="183"/>
      <c r="F2" s="183"/>
      <c r="G2" s="183"/>
    </row>
    <row r="3" spans="1:7" ht="14.45" customHeight="1">
      <c r="B3" s="1"/>
      <c r="C3" s="2"/>
      <c r="D3" s="2"/>
    </row>
    <row r="4" spans="1:7">
      <c r="A4" s="3" t="s">
        <v>200</v>
      </c>
      <c r="B4" s="54" t="s">
        <v>0</v>
      </c>
      <c r="C4" s="55"/>
      <c r="D4" s="56"/>
      <c r="E4" s="57"/>
      <c r="F4" s="56"/>
      <c r="G4" s="58"/>
    </row>
    <row r="5" spans="1:7">
      <c r="A5" s="3">
        <v>1</v>
      </c>
      <c r="B5" s="39" t="s">
        <v>3</v>
      </c>
      <c r="C5" s="34" t="s">
        <v>182</v>
      </c>
      <c r="D5" s="34"/>
      <c r="E5" s="59" t="s">
        <v>1</v>
      </c>
      <c r="F5" s="47"/>
      <c r="G5" s="35" t="s">
        <v>197</v>
      </c>
    </row>
    <row r="6" spans="1:7">
      <c r="B6" s="40" t="s">
        <v>10</v>
      </c>
      <c r="C6" s="47" t="s">
        <v>181</v>
      </c>
      <c r="D6" s="47"/>
      <c r="E6" s="59" t="s">
        <v>1</v>
      </c>
      <c r="F6" s="47"/>
      <c r="G6" s="35" t="s">
        <v>197</v>
      </c>
    </row>
    <row r="7" spans="1:7">
      <c r="A7" s="3">
        <v>1</v>
      </c>
      <c r="B7" s="40" t="s">
        <v>4</v>
      </c>
      <c r="C7" s="34" t="s">
        <v>5</v>
      </c>
      <c r="D7" s="34"/>
      <c r="E7" s="59" t="s">
        <v>1</v>
      </c>
      <c r="F7" s="47"/>
      <c r="G7" s="35" t="s">
        <v>197</v>
      </c>
    </row>
    <row r="8" spans="1:7">
      <c r="B8" s="40"/>
      <c r="C8" s="47"/>
      <c r="D8" s="47"/>
      <c r="E8" s="59"/>
      <c r="F8" s="47"/>
      <c r="G8" s="35"/>
    </row>
    <row r="9" spans="1:7">
      <c r="B9" s="60" t="s">
        <v>6</v>
      </c>
      <c r="C9" s="61"/>
      <c r="D9" s="62"/>
      <c r="E9" s="63"/>
      <c r="F9" s="61"/>
      <c r="G9" s="62"/>
    </row>
    <row r="10" spans="1:7">
      <c r="A10" s="3">
        <v>13</v>
      </c>
      <c r="B10" s="37" t="s">
        <v>7</v>
      </c>
      <c r="C10" s="47" t="s">
        <v>183</v>
      </c>
      <c r="D10" s="64"/>
      <c r="E10" s="65" t="s">
        <v>1</v>
      </c>
      <c r="F10" s="47"/>
      <c r="G10" s="36" t="s">
        <v>197</v>
      </c>
    </row>
    <row r="11" spans="1:7">
      <c r="A11" s="3">
        <v>13</v>
      </c>
      <c r="B11" s="38" t="s">
        <v>8</v>
      </c>
      <c r="C11" s="47" t="s">
        <v>9</v>
      </c>
      <c r="D11" s="47"/>
      <c r="E11" s="59" t="s">
        <v>2</v>
      </c>
      <c r="F11" s="47"/>
      <c r="G11" s="35" t="s">
        <v>197</v>
      </c>
    </row>
    <row r="12" spans="1:7">
      <c r="B12" s="5"/>
      <c r="C12" s="8"/>
      <c r="D12" s="8"/>
    </row>
  </sheetData>
  <mergeCells count="3">
    <mergeCell ref="B1:C2"/>
    <mergeCell ref="D1:E2"/>
    <mergeCell ref="F1:G2"/>
  </mergeCells>
  <hyperlinks>
    <hyperlink ref="B5" location="'EU OV1'!A1" display="EU OV1" xr:uid="{00000000-0004-0000-0000-000003000000}"/>
    <hyperlink ref="B10" location="'EU LIQ1'!A1" display="EU LIQ1" xr:uid="{00000000-0004-0000-0000-000020000000}"/>
    <hyperlink ref="B6" location="'EU IFRS 9-FL'!A1" display="IFRS 9-FL" xr:uid="{66922E49-FB26-4402-8ED4-0A16D7DA627F}"/>
    <hyperlink ref="B7" location="'EU KM1'!A1" display="EU KM1" xr:uid="{4043F5B5-16B3-438B-B20D-AEA3D4D407C2}"/>
    <hyperlink ref="B11" location="'EU LIQB'!A1" display="EU LIQB" xr:uid="{E138403A-7B74-446B-943C-D54DEAE1DA95}"/>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4583AF"/>
  </sheetPr>
  <dimension ref="A1:H49"/>
  <sheetViews>
    <sheetView showGridLines="0" workbookViewId="0"/>
  </sheetViews>
  <sheetFormatPr defaultColWidth="8.85546875" defaultRowHeight="12.75"/>
  <cols>
    <col min="1" max="1" width="7.85546875" style="13" customWidth="1"/>
    <col min="2" max="2" width="61" style="11" customWidth="1"/>
    <col min="3" max="4" width="14.140625" style="11" customWidth="1"/>
    <col min="5" max="5" width="2.28515625" style="11" customWidth="1"/>
    <col min="6" max="6" width="14.140625" style="11" customWidth="1"/>
    <col min="7" max="7" width="3.85546875" style="4" customWidth="1"/>
    <col min="8" max="8" width="9.28515625" style="4" bestFit="1" customWidth="1"/>
    <col min="9" max="16384" width="8.85546875" style="4"/>
  </cols>
  <sheetData>
    <row r="1" spans="1:8" ht="15.75" customHeight="1">
      <c r="A1" s="53" t="s">
        <v>50</v>
      </c>
      <c r="B1" s="10"/>
      <c r="C1" s="10"/>
      <c r="D1" s="10"/>
      <c r="E1" s="10"/>
      <c r="F1" s="10"/>
    </row>
    <row r="2" spans="1:8" ht="15.75" customHeight="1">
      <c r="A2" s="12"/>
      <c r="B2" s="10"/>
      <c r="C2" s="10"/>
      <c r="D2" s="10"/>
      <c r="E2" s="10"/>
      <c r="F2" s="10"/>
    </row>
    <row r="3" spans="1:8" ht="15.75" customHeight="1">
      <c r="A3" s="12"/>
      <c r="B3" s="10"/>
      <c r="C3" s="66" t="s">
        <v>13</v>
      </c>
      <c r="D3" s="66" t="s">
        <v>14</v>
      </c>
      <c r="E3" s="66"/>
      <c r="F3" s="66" t="s">
        <v>15</v>
      </c>
    </row>
    <row r="4" spans="1:8" ht="22.5" customHeight="1">
      <c r="A4" s="33"/>
      <c r="B4" s="33"/>
      <c r="C4" s="184" t="s">
        <v>11</v>
      </c>
      <c r="D4" s="184"/>
      <c r="E4" s="78"/>
      <c r="F4" s="184" t="s">
        <v>12</v>
      </c>
      <c r="H4" s="67" t="s">
        <v>118</v>
      </c>
    </row>
    <row r="5" spans="1:8" ht="22.5" customHeight="1">
      <c r="A5" s="33"/>
      <c r="B5" s="33"/>
      <c r="C5" s="185"/>
      <c r="D5" s="185"/>
      <c r="E5" s="78"/>
      <c r="F5" s="185" t="s">
        <v>15</v>
      </c>
    </row>
    <row r="6" spans="1:8" ht="22.5" customHeight="1">
      <c r="A6" s="33" t="s">
        <v>51</v>
      </c>
      <c r="B6" s="33"/>
      <c r="C6" s="165" t="s">
        <v>203</v>
      </c>
      <c r="D6" s="165" t="s">
        <v>204</v>
      </c>
      <c r="E6" s="78"/>
      <c r="F6" s="165" t="s">
        <v>203</v>
      </c>
    </row>
    <row r="7" spans="1:8" ht="15.75" customHeight="1">
      <c r="A7" s="41">
        <v>1</v>
      </c>
      <c r="B7" s="42" t="s">
        <v>16</v>
      </c>
      <c r="C7" s="43">
        <v>761925.67005943705</v>
      </c>
      <c r="D7" s="43">
        <v>738965.69826358079</v>
      </c>
      <c r="E7" s="43"/>
      <c r="F7" s="43">
        <v>60954.053604754969</v>
      </c>
      <c r="H7" s="32"/>
    </row>
    <row r="8" spans="1:8" ht="15.75" customHeight="1">
      <c r="A8" s="41">
        <v>2</v>
      </c>
      <c r="B8" s="44" t="s">
        <v>198</v>
      </c>
      <c r="C8" s="45">
        <v>761925.67005943705</v>
      </c>
      <c r="D8" s="45">
        <v>738965.69826358079</v>
      </c>
      <c r="E8" s="45"/>
      <c r="F8" s="45">
        <v>60954.053604754969</v>
      </c>
    </row>
    <row r="9" spans="1:8" ht="15.75" customHeight="1">
      <c r="A9" s="41">
        <v>3</v>
      </c>
      <c r="B9" s="44" t="s">
        <v>18</v>
      </c>
      <c r="C9" s="45"/>
      <c r="D9" s="45"/>
      <c r="E9" s="45"/>
      <c r="F9" s="45"/>
    </row>
    <row r="10" spans="1:8" ht="15.75" customHeight="1">
      <c r="A10" s="41">
        <v>4</v>
      </c>
      <c r="B10" s="44" t="s">
        <v>19</v>
      </c>
      <c r="C10" s="45"/>
      <c r="D10" s="45"/>
      <c r="E10" s="45"/>
      <c r="F10" s="45"/>
    </row>
    <row r="11" spans="1:8" ht="15.75" customHeight="1">
      <c r="A11" s="41" t="s">
        <v>20</v>
      </c>
      <c r="B11" s="44" t="s">
        <v>21</v>
      </c>
      <c r="C11" s="45"/>
      <c r="D11" s="45"/>
      <c r="E11" s="45"/>
      <c r="F11" s="45"/>
    </row>
    <row r="12" spans="1:8" ht="15.75" customHeight="1">
      <c r="A12" s="41">
        <v>5</v>
      </c>
      <c r="B12" s="44" t="s">
        <v>22</v>
      </c>
      <c r="C12" s="45"/>
      <c r="D12" s="45"/>
      <c r="E12" s="45"/>
      <c r="F12" s="45"/>
    </row>
    <row r="13" spans="1:8" ht="15.75" customHeight="1">
      <c r="A13" s="41">
        <v>6</v>
      </c>
      <c r="B13" s="42" t="s">
        <v>23</v>
      </c>
      <c r="C13" s="43">
        <v>21187.594693466031</v>
      </c>
      <c r="D13" s="43">
        <v>20654.958923561342</v>
      </c>
      <c r="E13" s="43"/>
      <c r="F13" s="43">
        <v>1695.0075754772824</v>
      </c>
      <c r="H13" s="32"/>
    </row>
    <row r="14" spans="1:8" ht="15.75" customHeight="1">
      <c r="A14" s="41">
        <v>7</v>
      </c>
      <c r="B14" s="44" t="s">
        <v>17</v>
      </c>
      <c r="C14" s="45">
        <v>16256.773114935831</v>
      </c>
      <c r="D14" s="45">
        <v>14644.991644639087</v>
      </c>
      <c r="E14" s="45"/>
      <c r="F14" s="45">
        <v>1300.5418491948665</v>
      </c>
      <c r="H14" s="32"/>
    </row>
    <row r="15" spans="1:8" ht="15.75" customHeight="1">
      <c r="A15" s="41">
        <v>8</v>
      </c>
      <c r="B15" s="44" t="s">
        <v>24</v>
      </c>
      <c r="C15" s="45"/>
      <c r="D15" s="45"/>
      <c r="E15" s="45"/>
      <c r="F15" s="45"/>
    </row>
    <row r="16" spans="1:8" ht="15.75" customHeight="1">
      <c r="A16" s="41" t="s">
        <v>25</v>
      </c>
      <c r="B16" s="44" t="s">
        <v>26</v>
      </c>
      <c r="C16" s="45"/>
      <c r="D16" s="45"/>
      <c r="E16" s="45"/>
      <c r="F16" s="45"/>
    </row>
    <row r="17" spans="1:8" ht="15.75" customHeight="1">
      <c r="A17" s="41" t="s">
        <v>27</v>
      </c>
      <c r="B17" s="44" t="s">
        <v>28</v>
      </c>
      <c r="C17" s="45">
        <v>4930.8215785301991</v>
      </c>
      <c r="D17" s="45">
        <v>6009.967278922255</v>
      </c>
      <c r="E17" s="45"/>
      <c r="F17" s="45">
        <v>394.46572628241591</v>
      </c>
      <c r="H17" s="32"/>
    </row>
    <row r="18" spans="1:8" ht="15.75" customHeight="1">
      <c r="A18" s="41">
        <v>9</v>
      </c>
      <c r="B18" s="44" t="s">
        <v>29</v>
      </c>
      <c r="C18" s="45"/>
      <c r="D18" s="45"/>
      <c r="E18" s="45"/>
      <c r="F18" s="45"/>
    </row>
    <row r="19" spans="1:8" ht="15.75" customHeight="1">
      <c r="A19" s="41">
        <v>10</v>
      </c>
      <c r="B19" s="42" t="s">
        <v>30</v>
      </c>
      <c r="C19" s="46"/>
      <c r="D19" s="46"/>
      <c r="E19" s="46"/>
      <c r="F19" s="46"/>
    </row>
    <row r="20" spans="1:8" ht="15.75" customHeight="1">
      <c r="A20" s="41">
        <v>11</v>
      </c>
      <c r="B20" s="42" t="s">
        <v>30</v>
      </c>
      <c r="C20" s="46"/>
      <c r="D20" s="46"/>
      <c r="E20" s="46"/>
      <c r="F20" s="46"/>
    </row>
    <row r="21" spans="1:8" ht="15.75" customHeight="1">
      <c r="A21" s="41">
        <v>12</v>
      </c>
      <c r="B21" s="42" t="s">
        <v>30</v>
      </c>
      <c r="C21" s="46"/>
      <c r="D21" s="46"/>
      <c r="E21" s="46"/>
      <c r="F21" s="46"/>
    </row>
    <row r="22" spans="1:8" ht="15.75" customHeight="1">
      <c r="A22" s="41">
        <v>13</v>
      </c>
      <c r="B22" s="42" t="s">
        <v>30</v>
      </c>
      <c r="C22" s="46"/>
      <c r="D22" s="46"/>
      <c r="E22" s="46"/>
      <c r="F22" s="46"/>
    </row>
    <row r="23" spans="1:8" ht="15.75" customHeight="1">
      <c r="A23" s="41">
        <v>14</v>
      </c>
      <c r="B23" s="42" t="s">
        <v>30</v>
      </c>
      <c r="C23" s="46"/>
      <c r="D23" s="46"/>
      <c r="E23" s="46"/>
      <c r="F23" s="46"/>
    </row>
    <row r="24" spans="1:8" ht="15.75" customHeight="1">
      <c r="A24" s="41">
        <v>15</v>
      </c>
      <c r="B24" s="42" t="s">
        <v>31</v>
      </c>
      <c r="C24" s="43"/>
      <c r="D24" s="43"/>
      <c r="E24" s="43"/>
      <c r="F24" s="43"/>
    </row>
    <row r="25" spans="1:8" ht="15.75" customHeight="1">
      <c r="A25" s="41">
        <v>16</v>
      </c>
      <c r="B25" s="42" t="s">
        <v>199</v>
      </c>
      <c r="C25" s="43"/>
      <c r="D25" s="43"/>
      <c r="E25" s="43"/>
      <c r="F25" s="43"/>
    </row>
    <row r="26" spans="1:8" ht="15.75" customHeight="1">
      <c r="A26" s="41">
        <v>17</v>
      </c>
      <c r="B26" s="44" t="s">
        <v>32</v>
      </c>
      <c r="C26" s="45"/>
      <c r="D26" s="45"/>
      <c r="E26" s="45"/>
      <c r="F26" s="45"/>
    </row>
    <row r="27" spans="1:8" ht="15.75" customHeight="1">
      <c r="A27" s="41">
        <v>18</v>
      </c>
      <c r="B27" s="44" t="s">
        <v>33</v>
      </c>
      <c r="C27" s="45"/>
      <c r="D27" s="45"/>
      <c r="E27" s="45"/>
      <c r="F27" s="45"/>
    </row>
    <row r="28" spans="1:8" ht="15.75" customHeight="1">
      <c r="A28" s="41">
        <v>19</v>
      </c>
      <c r="B28" s="44" t="s">
        <v>34</v>
      </c>
      <c r="C28" s="45"/>
      <c r="D28" s="45"/>
      <c r="E28" s="45"/>
      <c r="F28" s="45"/>
    </row>
    <row r="29" spans="1:8" ht="15.75" customHeight="1">
      <c r="A29" s="41" t="s">
        <v>35</v>
      </c>
      <c r="B29" s="44" t="s">
        <v>36</v>
      </c>
      <c r="C29" s="45"/>
      <c r="D29" s="45"/>
      <c r="E29" s="45"/>
      <c r="F29" s="45"/>
    </row>
    <row r="30" spans="1:8" ht="15.75" customHeight="1">
      <c r="A30" s="41">
        <v>20</v>
      </c>
      <c r="B30" s="42" t="s">
        <v>37</v>
      </c>
      <c r="C30" s="43">
        <v>11497.998356060125</v>
      </c>
      <c r="D30" s="43">
        <v>8880.0769992482365</v>
      </c>
      <c r="E30" s="43"/>
      <c r="F30" s="43">
        <v>919.83986848481004</v>
      </c>
      <c r="H30" s="32"/>
    </row>
    <row r="31" spans="1:8" ht="15.75" customHeight="1">
      <c r="A31" s="41">
        <v>21</v>
      </c>
      <c r="B31" s="44" t="s">
        <v>198</v>
      </c>
      <c r="C31" s="45">
        <v>11497.998356060125</v>
      </c>
      <c r="D31" s="45">
        <v>8880.0769992482365</v>
      </c>
      <c r="E31" s="45"/>
      <c r="F31" s="45">
        <v>919.83986848481004</v>
      </c>
      <c r="H31" s="32"/>
    </row>
    <row r="32" spans="1:8" ht="15.75" customHeight="1">
      <c r="A32" s="41">
        <v>22</v>
      </c>
      <c r="B32" s="44" t="s">
        <v>38</v>
      </c>
      <c r="C32" s="45"/>
      <c r="D32" s="45"/>
      <c r="E32" s="45"/>
      <c r="F32" s="45"/>
    </row>
    <row r="33" spans="1:8" ht="15.75" customHeight="1">
      <c r="A33" s="41" t="s">
        <v>39</v>
      </c>
      <c r="B33" s="42" t="s">
        <v>40</v>
      </c>
      <c r="C33" s="47"/>
      <c r="D33" s="47"/>
      <c r="E33" s="47"/>
      <c r="F33" s="47"/>
    </row>
    <row r="34" spans="1:8" ht="15.75" customHeight="1">
      <c r="A34" s="41">
        <v>23</v>
      </c>
      <c r="B34" s="42" t="s">
        <v>41</v>
      </c>
      <c r="C34" s="48">
        <v>89166.492518396248</v>
      </c>
      <c r="D34" s="48">
        <v>89166.492518396248</v>
      </c>
      <c r="E34" s="48"/>
      <c r="F34" s="48">
        <v>7133.3194014717001</v>
      </c>
      <c r="H34" s="32"/>
    </row>
    <row r="35" spans="1:8" ht="15.75" customHeight="1">
      <c r="A35" s="41" t="s">
        <v>42</v>
      </c>
      <c r="B35" s="44" t="s">
        <v>43</v>
      </c>
      <c r="C35" s="45"/>
      <c r="D35" s="45"/>
      <c r="E35" s="45"/>
      <c r="F35" s="45"/>
    </row>
    <row r="36" spans="1:8" ht="15.75" customHeight="1">
      <c r="A36" s="41" t="s">
        <v>44</v>
      </c>
      <c r="B36" s="44" t="s">
        <v>45</v>
      </c>
      <c r="C36" s="45">
        <v>89166.492518396248</v>
      </c>
      <c r="D36" s="45">
        <v>89166.492518396248</v>
      </c>
      <c r="E36" s="45"/>
      <c r="F36" s="45">
        <v>7133.3194014717001</v>
      </c>
      <c r="H36" s="32"/>
    </row>
    <row r="37" spans="1:8" ht="15.75" customHeight="1">
      <c r="A37" s="41" t="s">
        <v>46</v>
      </c>
      <c r="B37" s="44" t="s">
        <v>47</v>
      </c>
      <c r="C37" s="45"/>
      <c r="D37" s="45"/>
      <c r="E37" s="45"/>
      <c r="F37" s="45"/>
    </row>
    <row r="38" spans="1:8" ht="15.75" customHeight="1">
      <c r="A38" s="41">
        <v>24</v>
      </c>
      <c r="B38" s="42" t="s">
        <v>49</v>
      </c>
      <c r="C38" s="43">
        <v>23313.926005000001</v>
      </c>
      <c r="D38" s="43">
        <v>26164.60195</v>
      </c>
      <c r="E38" s="45"/>
      <c r="F38" s="43">
        <v>1865.1140804000001</v>
      </c>
      <c r="H38" s="32"/>
    </row>
    <row r="39" spans="1:8" ht="15.75" customHeight="1">
      <c r="A39" s="41">
        <v>25</v>
      </c>
      <c r="B39" s="42" t="s">
        <v>30</v>
      </c>
      <c r="C39" s="46"/>
      <c r="D39" s="46"/>
      <c r="E39" s="46"/>
      <c r="F39" s="46"/>
    </row>
    <row r="40" spans="1:8" ht="15.75" customHeight="1">
      <c r="A40" s="41">
        <v>26</v>
      </c>
      <c r="B40" s="42" t="s">
        <v>30</v>
      </c>
      <c r="C40" s="46"/>
      <c r="D40" s="46"/>
      <c r="E40" s="46"/>
      <c r="F40" s="46"/>
    </row>
    <row r="41" spans="1:8" ht="15.75" customHeight="1">
      <c r="A41" s="41">
        <v>27</v>
      </c>
      <c r="B41" s="42" t="s">
        <v>30</v>
      </c>
      <c r="C41" s="46"/>
      <c r="D41" s="46"/>
      <c r="E41" s="46"/>
      <c r="F41" s="46"/>
    </row>
    <row r="42" spans="1:8" ht="15.75" customHeight="1">
      <c r="A42" s="41">
        <v>28</v>
      </c>
      <c r="B42" s="42" t="s">
        <v>30</v>
      </c>
      <c r="C42" s="46"/>
      <c r="D42" s="46"/>
      <c r="E42" s="46"/>
      <c r="F42" s="46"/>
    </row>
    <row r="43" spans="1:8" ht="15.75" customHeight="1">
      <c r="A43" s="49">
        <v>29</v>
      </c>
      <c r="B43" s="50" t="s">
        <v>48</v>
      </c>
      <c r="C43" s="51">
        <v>907091.68163235951</v>
      </c>
      <c r="D43" s="51">
        <v>883831.82865478669</v>
      </c>
      <c r="E43" s="52"/>
      <c r="F43" s="51">
        <v>72567.334530588763</v>
      </c>
      <c r="H43" s="32"/>
    </row>
    <row r="45" spans="1:8">
      <c r="B45" s="13"/>
      <c r="C45" s="13"/>
      <c r="D45" s="13"/>
      <c r="E45" s="13"/>
      <c r="F45" s="13"/>
    </row>
    <row r="46" spans="1:8" ht="12.75" customHeight="1">
      <c r="B46" s="13"/>
      <c r="C46" s="13"/>
      <c r="D46" s="13"/>
      <c r="E46" s="13"/>
      <c r="F46" s="13"/>
    </row>
    <row r="47" spans="1:8" ht="12.75" customHeight="1">
      <c r="B47" s="13"/>
      <c r="C47" s="13"/>
      <c r="D47" s="13"/>
      <c r="E47" s="13"/>
      <c r="F47" s="13"/>
    </row>
    <row r="48" spans="1:8" ht="12.75" customHeight="1">
      <c r="B48" s="13"/>
      <c r="C48" s="13"/>
      <c r="D48" s="13"/>
      <c r="E48" s="13"/>
      <c r="F48" s="13"/>
    </row>
    <row r="49" spans="2:3" ht="12.75" customHeight="1">
      <c r="B49" s="13"/>
      <c r="C49" s="13"/>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codeName="Sheet4">
    <tabColor rgb="FF4583AF"/>
  </sheetPr>
  <dimension ref="A1:I29"/>
  <sheetViews>
    <sheetView showGridLines="0" workbookViewId="0"/>
  </sheetViews>
  <sheetFormatPr defaultRowHeight="15"/>
  <cols>
    <col min="1" max="1" width="5.7109375" customWidth="1"/>
    <col min="2" max="2" width="88.140625" customWidth="1"/>
    <col min="3" max="7" width="12.7109375" customWidth="1"/>
    <col min="8" max="8" width="3.28515625" customWidth="1"/>
  </cols>
  <sheetData>
    <row r="1" spans="1:9" s="9" customFormat="1" ht="12.75">
      <c r="A1" s="68" t="s">
        <v>193</v>
      </c>
      <c r="B1" s="69"/>
      <c r="C1" s="68"/>
      <c r="D1" s="68"/>
      <c r="E1" s="68"/>
      <c r="F1" s="68"/>
      <c r="G1" s="68"/>
    </row>
    <row r="2" spans="1:9" s="9" customFormat="1" ht="12.75">
      <c r="A2" s="68"/>
      <c r="B2" s="69"/>
      <c r="C2" s="68"/>
      <c r="D2" s="68"/>
      <c r="E2" s="68"/>
      <c r="F2" s="68"/>
      <c r="G2" s="68"/>
    </row>
    <row r="3" spans="1:9">
      <c r="A3" s="47"/>
      <c r="B3" s="47"/>
      <c r="C3" s="70" t="s">
        <v>13</v>
      </c>
      <c r="D3" s="70" t="s">
        <v>14</v>
      </c>
      <c r="E3" s="70" t="s">
        <v>15</v>
      </c>
      <c r="F3" s="70" t="s">
        <v>52</v>
      </c>
      <c r="G3" s="70" t="s">
        <v>53</v>
      </c>
    </row>
    <row r="4" spans="1:9">
      <c r="A4" s="33"/>
      <c r="B4" s="33"/>
      <c r="C4" s="33"/>
      <c r="D4" s="33"/>
      <c r="E4" s="33"/>
      <c r="F4" s="33"/>
      <c r="G4" s="33"/>
      <c r="I4" s="67" t="s">
        <v>118</v>
      </c>
    </row>
    <row r="5" spans="1:9">
      <c r="A5" s="78" t="s">
        <v>51</v>
      </c>
      <c r="B5" s="78"/>
      <c r="C5" s="78" t="s">
        <v>203</v>
      </c>
      <c r="D5" s="78" t="s">
        <v>204</v>
      </c>
      <c r="E5" s="78" t="s">
        <v>206</v>
      </c>
      <c r="F5" s="78" t="s">
        <v>207</v>
      </c>
      <c r="G5" s="78" t="s">
        <v>201</v>
      </c>
    </row>
    <row r="6" spans="1:9">
      <c r="A6" s="47"/>
      <c r="B6" s="71" t="s">
        <v>165</v>
      </c>
      <c r="C6" s="72"/>
      <c r="D6" s="72"/>
      <c r="E6" s="72"/>
      <c r="F6" s="72"/>
      <c r="G6" s="72"/>
    </row>
    <row r="7" spans="1:9">
      <c r="A7" s="73">
        <v>1</v>
      </c>
      <c r="B7" s="72" t="s">
        <v>166</v>
      </c>
      <c r="C7" s="74">
        <v>166058.60061353</v>
      </c>
      <c r="D7" s="74">
        <v>166196</v>
      </c>
      <c r="E7" s="74">
        <v>164877.084956195</v>
      </c>
      <c r="F7" s="74">
        <v>169518.47895864499</v>
      </c>
      <c r="G7" s="74">
        <v>163647.570657</v>
      </c>
    </row>
    <row r="8" spans="1:9" ht="24">
      <c r="A8" s="73">
        <v>2</v>
      </c>
      <c r="B8" s="75" t="s">
        <v>167</v>
      </c>
      <c r="C8" s="74">
        <v>165371.60061353</v>
      </c>
      <c r="D8" s="74">
        <v>165054</v>
      </c>
      <c r="E8" s="74">
        <v>163859.084956195</v>
      </c>
      <c r="F8" s="74">
        <v>168628.47895864499</v>
      </c>
      <c r="G8" s="74">
        <v>162449.05065700001</v>
      </c>
    </row>
    <row r="9" spans="1:9">
      <c r="A9" s="73">
        <v>3</v>
      </c>
      <c r="B9" s="72" t="s">
        <v>115</v>
      </c>
      <c r="C9" s="74">
        <v>179030.60061353</v>
      </c>
      <c r="D9" s="74">
        <v>179697</v>
      </c>
      <c r="E9" s="74">
        <v>178261.084956195</v>
      </c>
      <c r="F9" s="74">
        <v>182323.47895864499</v>
      </c>
      <c r="G9" s="74">
        <v>176051.87393500001</v>
      </c>
    </row>
    <row r="10" spans="1:9">
      <c r="A10" s="73">
        <v>4</v>
      </c>
      <c r="B10" s="72" t="s">
        <v>168</v>
      </c>
      <c r="C10" s="74">
        <v>178343.60061353</v>
      </c>
      <c r="D10" s="74">
        <v>178555</v>
      </c>
      <c r="E10" s="74">
        <v>177243.084956195</v>
      </c>
      <c r="F10" s="74">
        <v>181433.47895864499</v>
      </c>
      <c r="G10" s="74">
        <v>174853.35393499999</v>
      </c>
    </row>
    <row r="11" spans="1:9">
      <c r="A11" s="73">
        <v>5</v>
      </c>
      <c r="B11" s="72" t="s">
        <v>116</v>
      </c>
      <c r="C11" s="74">
        <v>211642.60061353</v>
      </c>
      <c r="D11" s="74">
        <v>212477</v>
      </c>
      <c r="E11" s="74">
        <v>197899.084956195</v>
      </c>
      <c r="F11" s="74">
        <v>201889.47895864499</v>
      </c>
      <c r="G11" s="74">
        <v>196321.4320426</v>
      </c>
    </row>
    <row r="12" spans="1:9">
      <c r="A12" s="73">
        <v>6</v>
      </c>
      <c r="B12" s="72" t="s">
        <v>169</v>
      </c>
      <c r="C12" s="74">
        <v>210955.60061353</v>
      </c>
      <c r="D12" s="74">
        <v>211335</v>
      </c>
      <c r="E12" s="74">
        <v>196881.084956195</v>
      </c>
      <c r="F12" s="74">
        <v>200999.47895864499</v>
      </c>
      <c r="G12" s="74">
        <v>195122.91204260002</v>
      </c>
    </row>
    <row r="13" spans="1:9">
      <c r="A13" s="47"/>
      <c r="B13" s="71" t="s">
        <v>170</v>
      </c>
      <c r="C13" s="47"/>
      <c r="D13" s="47"/>
      <c r="E13" s="47"/>
      <c r="F13" s="47"/>
      <c r="G13" s="47"/>
    </row>
    <row r="14" spans="1:9">
      <c r="A14" s="73">
        <v>7</v>
      </c>
      <c r="B14" s="72" t="s">
        <v>59</v>
      </c>
      <c r="C14" s="74">
        <v>907091.68163235951</v>
      </c>
      <c r="D14" s="74">
        <v>883831.82865478657</v>
      </c>
      <c r="E14" s="74">
        <v>868739.39219056524</v>
      </c>
      <c r="F14" s="74">
        <v>872174.37062597775</v>
      </c>
      <c r="G14" s="74">
        <v>870676.83661850879</v>
      </c>
    </row>
    <row r="15" spans="1:9">
      <c r="A15" s="73">
        <v>8</v>
      </c>
      <c r="B15" s="72" t="s">
        <v>171</v>
      </c>
      <c r="C15" s="74">
        <v>906405.02163235948</v>
      </c>
      <c r="D15" s="74">
        <v>882690.11865478661</v>
      </c>
      <c r="E15" s="74">
        <v>867435.39219056524</v>
      </c>
      <c r="F15" s="74">
        <v>871202.02882096928</v>
      </c>
      <c r="G15" s="74">
        <v>869372.83661850879</v>
      </c>
    </row>
    <row r="16" spans="1:9">
      <c r="A16" s="47"/>
      <c r="B16" s="71" t="s">
        <v>172</v>
      </c>
      <c r="C16" s="47"/>
      <c r="D16" s="47"/>
      <c r="E16" s="47"/>
      <c r="F16" s="47"/>
      <c r="G16" s="47"/>
    </row>
    <row r="17" spans="1:7">
      <c r="A17" s="73">
        <v>9</v>
      </c>
      <c r="B17" s="72" t="s">
        <v>173</v>
      </c>
      <c r="C17" s="76">
        <v>0.18306705262107437</v>
      </c>
      <c r="D17" s="76">
        <v>0.18804029749975665</v>
      </c>
      <c r="E17" s="76">
        <v>0.1897888900150482</v>
      </c>
      <c r="F17" s="76">
        <v>0.19436305934669698</v>
      </c>
      <c r="G17" s="76">
        <v>0.18795443243048277</v>
      </c>
    </row>
    <row r="18" spans="1:7" ht="24">
      <c r="A18" s="73">
        <v>10</v>
      </c>
      <c r="B18" s="75" t="s">
        <v>174</v>
      </c>
      <c r="C18" s="76">
        <v>0.1824477983536649</v>
      </c>
      <c r="D18" s="76">
        <v>0.18698974477197175</v>
      </c>
      <c r="E18" s="76">
        <v>0.18890062180008113</v>
      </c>
      <c r="F18" s="76">
        <v>0.19355840939311897</v>
      </c>
      <c r="G18" s="76">
        <v>0.18685774826926713</v>
      </c>
    </row>
    <row r="19" spans="1:7">
      <c r="A19" s="73">
        <v>11</v>
      </c>
      <c r="B19" s="72" t="s">
        <v>175</v>
      </c>
      <c r="C19" s="76">
        <v>0.19736770189685232</v>
      </c>
      <c r="D19" s="76">
        <v>0.20331582793697664</v>
      </c>
      <c r="E19" s="76">
        <v>0.20519512129719558</v>
      </c>
      <c r="F19" s="76">
        <v>0.20904475652934817</v>
      </c>
      <c r="G19" s="76">
        <v>0.20220116871231061</v>
      </c>
    </row>
    <row r="20" spans="1:7" ht="24">
      <c r="A20" s="73">
        <v>12</v>
      </c>
      <c r="B20" s="75" t="s">
        <v>176</v>
      </c>
      <c r="C20" s="76">
        <v>0.19675928128944842</v>
      </c>
      <c r="D20" s="76">
        <v>0.20228503324826672</v>
      </c>
      <c r="E20" s="76">
        <v>0.20433001299220313</v>
      </c>
      <c r="F20" s="76">
        <v>0.20825649270374841</v>
      </c>
      <c r="G20" s="76">
        <v>0.20112585368448513</v>
      </c>
    </row>
    <row r="21" spans="1:7">
      <c r="A21" s="73">
        <v>13</v>
      </c>
      <c r="B21" s="72" t="s">
        <v>177</v>
      </c>
      <c r="C21" s="76">
        <v>0.23331996632652163</v>
      </c>
      <c r="D21" s="76">
        <v>0.24040433158352661</v>
      </c>
      <c r="E21" s="76">
        <v>0.22780028940230695</v>
      </c>
      <c r="F21" s="76">
        <v>0.2314783439620505</v>
      </c>
      <c r="G21" s="76">
        <v>0.22548139997046823</v>
      </c>
    </row>
    <row r="22" spans="1:7" ht="24">
      <c r="A22" s="73">
        <v>14</v>
      </c>
      <c r="B22" s="75" t="s">
        <v>178</v>
      </c>
      <c r="C22" s="76">
        <v>0.23273878186775337</v>
      </c>
      <c r="D22" s="76">
        <v>0.23942150878733412</v>
      </c>
      <c r="E22" s="76">
        <v>0.22696916303934089</v>
      </c>
      <c r="F22" s="76">
        <v>0.23071511808881484</v>
      </c>
      <c r="G22" s="76">
        <v>0.22444100370279027</v>
      </c>
    </row>
    <row r="23" spans="1:7">
      <c r="A23" s="73"/>
      <c r="B23" s="71" t="s">
        <v>83</v>
      </c>
      <c r="C23" s="47"/>
      <c r="D23" s="47"/>
      <c r="E23" s="47"/>
      <c r="F23" s="47"/>
      <c r="G23" s="47"/>
    </row>
    <row r="24" spans="1:7">
      <c r="A24" s="73">
        <v>15</v>
      </c>
      <c r="B24" s="72" t="s">
        <v>179</v>
      </c>
      <c r="C24" s="77">
        <v>1591245</v>
      </c>
      <c r="D24" s="77">
        <v>1517369</v>
      </c>
      <c r="E24" s="77">
        <v>1479892</v>
      </c>
      <c r="F24" s="77">
        <v>1438698</v>
      </c>
      <c r="G24" s="77">
        <v>1403726</v>
      </c>
    </row>
    <row r="25" spans="1:7">
      <c r="A25" s="73">
        <v>16</v>
      </c>
      <c r="B25" s="72" t="s">
        <v>83</v>
      </c>
      <c r="C25" s="76">
        <v>0.11250976475246112</v>
      </c>
      <c r="D25" s="76">
        <v>0.11842669779071538</v>
      </c>
      <c r="E25" s="76">
        <v>0.12045546901814119</v>
      </c>
      <c r="F25" s="76">
        <v>0.12672811038775683</v>
      </c>
      <c r="G25" s="76">
        <v>0.12541754867759095</v>
      </c>
    </row>
    <row r="26" spans="1:7">
      <c r="A26" s="73">
        <v>17</v>
      </c>
      <c r="B26" s="72" t="s">
        <v>180</v>
      </c>
      <c r="C26" s="76">
        <v>0.1120780273393035</v>
      </c>
      <c r="D26" s="76">
        <v>0.11767407927801346</v>
      </c>
      <c r="E26" s="76">
        <v>0.11976758098306836</v>
      </c>
      <c r="F26" s="76">
        <v>0.1261094955012414</v>
      </c>
      <c r="G26" s="76">
        <v>0.12456373532655232</v>
      </c>
    </row>
    <row r="29" spans="1:7" ht="15" customHeight="1"/>
  </sheetData>
  <hyperlinks>
    <hyperlink ref="I4" location="Index!A1" display="Index" xr:uid="{437FA6D0-FAF3-4DAB-88BC-3E4B789AA79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4583AF"/>
  </sheetPr>
  <dimension ref="A1:H133"/>
  <sheetViews>
    <sheetView showGridLines="0" workbookViewId="0"/>
  </sheetViews>
  <sheetFormatPr defaultColWidth="8.85546875" defaultRowHeight="12"/>
  <cols>
    <col min="1" max="1" width="8.42578125" style="105" customWidth="1"/>
    <col min="2" max="2" width="86" style="80" bestFit="1" customWidth="1"/>
    <col min="3" max="4" width="11.42578125" style="80" customWidth="1"/>
    <col min="5" max="5" width="11" style="80" customWidth="1"/>
    <col min="6" max="6" width="10.5703125" style="80" customWidth="1"/>
    <col min="7" max="7" width="3.7109375" style="80" customWidth="1"/>
    <col min="8" max="16384" width="8.85546875" style="80"/>
  </cols>
  <sheetData>
    <row r="1" spans="1:8">
      <c r="A1" s="79" t="s">
        <v>108</v>
      </c>
    </row>
    <row r="2" spans="1:8">
      <c r="A2" s="79"/>
    </row>
    <row r="3" spans="1:8">
      <c r="A3" s="79"/>
      <c r="C3" s="81" t="s">
        <v>13</v>
      </c>
      <c r="D3" s="81" t="s">
        <v>14</v>
      </c>
      <c r="E3" s="81" t="s">
        <v>15</v>
      </c>
      <c r="F3" s="81" t="s">
        <v>52</v>
      </c>
    </row>
    <row r="4" spans="1:8" ht="22.5" customHeight="1">
      <c r="A4" s="78"/>
      <c r="B4" s="78"/>
      <c r="C4" s="78"/>
      <c r="D4" s="78"/>
      <c r="E4" s="78"/>
      <c r="F4" s="78"/>
      <c r="H4" s="82" t="s">
        <v>118</v>
      </c>
    </row>
    <row r="5" spans="1:8" ht="22.5" customHeight="1">
      <c r="A5" s="78" t="s">
        <v>51</v>
      </c>
      <c r="B5" s="78"/>
      <c r="C5" s="106" t="s">
        <v>203</v>
      </c>
      <c r="D5" s="106" t="s">
        <v>204</v>
      </c>
      <c r="E5" s="106" t="s">
        <v>206</v>
      </c>
      <c r="F5" s="106" t="s">
        <v>207</v>
      </c>
    </row>
    <row r="6" spans="1:8" ht="15.75" customHeight="1">
      <c r="A6" s="71" t="s">
        <v>54</v>
      </c>
      <c r="B6" s="69"/>
      <c r="C6" s="83"/>
      <c r="D6" s="83"/>
      <c r="E6" s="83"/>
      <c r="F6" s="84"/>
    </row>
    <row r="7" spans="1:8" ht="15.75" customHeight="1">
      <c r="A7" s="85">
        <v>1</v>
      </c>
      <c r="B7" s="86" t="s">
        <v>55</v>
      </c>
      <c r="C7" s="87">
        <v>165947.19887404001</v>
      </c>
      <c r="D7" s="87">
        <v>166196</v>
      </c>
      <c r="E7" s="88">
        <v>164876.60599755001</v>
      </c>
      <c r="F7" s="88">
        <v>169518</v>
      </c>
    </row>
    <row r="8" spans="1:8" ht="15.75" customHeight="1">
      <c r="A8" s="85">
        <v>2</v>
      </c>
      <c r="B8" s="86" t="s">
        <v>56</v>
      </c>
      <c r="C8" s="87">
        <v>178919.19887404001</v>
      </c>
      <c r="D8" s="87">
        <v>179697</v>
      </c>
      <c r="E8" s="88">
        <v>178260.60599755001</v>
      </c>
      <c r="F8" s="88">
        <v>182323</v>
      </c>
    </row>
    <row r="9" spans="1:8" ht="15.75" customHeight="1">
      <c r="A9" s="85">
        <v>3</v>
      </c>
      <c r="B9" s="86" t="s">
        <v>57</v>
      </c>
      <c r="C9" s="87">
        <v>211531.19887404001</v>
      </c>
      <c r="D9" s="87">
        <v>212477</v>
      </c>
      <c r="E9" s="88">
        <v>197898.60599755001</v>
      </c>
      <c r="F9" s="88">
        <v>201889</v>
      </c>
    </row>
    <row r="10" spans="1:8" ht="15.75" customHeight="1">
      <c r="A10" s="71" t="s">
        <v>58</v>
      </c>
      <c r="B10" s="69"/>
      <c r="C10" s="83"/>
      <c r="D10" s="83"/>
      <c r="E10" s="89"/>
      <c r="F10" s="89"/>
    </row>
    <row r="11" spans="1:8" ht="15.75" customHeight="1">
      <c r="A11" s="85">
        <v>4</v>
      </c>
      <c r="B11" s="86" t="s">
        <v>59</v>
      </c>
      <c r="C11" s="87">
        <v>907092</v>
      </c>
      <c r="D11" s="87">
        <v>883831.82865478657</v>
      </c>
      <c r="E11" s="88">
        <v>868740</v>
      </c>
      <c r="F11" s="88">
        <v>872174</v>
      </c>
    </row>
    <row r="12" spans="1:8" ht="15.75" customHeight="1">
      <c r="A12" s="71" t="s">
        <v>110</v>
      </c>
      <c r="B12" s="69"/>
      <c r="C12" s="83"/>
      <c r="D12" s="83"/>
      <c r="E12" s="89"/>
      <c r="F12" s="89"/>
    </row>
    <row r="13" spans="1:8" ht="15.75" customHeight="1">
      <c r="A13" s="85">
        <v>5</v>
      </c>
      <c r="B13" s="86" t="s">
        <v>208</v>
      </c>
      <c r="C13" s="90">
        <v>0.18294391179446137</v>
      </c>
      <c r="D13" s="90">
        <v>0.18804029749975665</v>
      </c>
      <c r="E13" s="90">
        <v>0.1897888900150482</v>
      </c>
      <c r="F13" s="90">
        <v>0.19436259278538456</v>
      </c>
    </row>
    <row r="14" spans="1:8" ht="15.75" customHeight="1">
      <c r="A14" s="85">
        <v>6</v>
      </c>
      <c r="B14" s="86" t="s">
        <v>60</v>
      </c>
      <c r="C14" s="90">
        <v>0.19724456107023933</v>
      </c>
      <c r="D14" s="90">
        <v>0.20331582793697664</v>
      </c>
      <c r="E14" s="90">
        <v>0.20519512129719558</v>
      </c>
      <c r="F14" s="90">
        <v>0.20904429620694953</v>
      </c>
    </row>
    <row r="15" spans="1:8" ht="15.75" customHeight="1">
      <c r="A15" s="85">
        <v>7</v>
      </c>
      <c r="B15" s="86" t="s">
        <v>61</v>
      </c>
      <c r="C15" s="90">
        <v>0.23319682549990864</v>
      </c>
      <c r="D15" s="90">
        <v>0.24040433158352661</v>
      </c>
      <c r="E15" s="90">
        <v>0.22780028940230695</v>
      </c>
      <c r="F15" s="90">
        <v>0.2314778931726926</v>
      </c>
    </row>
    <row r="16" spans="1:8" ht="15.75" customHeight="1">
      <c r="A16" s="71" t="s">
        <v>62</v>
      </c>
      <c r="B16" s="69"/>
      <c r="C16" s="91"/>
      <c r="D16" s="83"/>
      <c r="E16" s="89"/>
      <c r="F16" s="89"/>
    </row>
    <row r="17" spans="1:7" ht="15.75" customHeight="1">
      <c r="A17" s="85" t="s">
        <v>63</v>
      </c>
      <c r="B17" s="42" t="s">
        <v>109</v>
      </c>
      <c r="C17" s="90">
        <v>3.5000000000000003E-2</v>
      </c>
      <c r="D17" s="90">
        <v>3.5000000000000003E-2</v>
      </c>
      <c r="E17" s="90">
        <v>3.5000000000000003E-2</v>
      </c>
      <c r="F17" s="90">
        <v>3.5000000000000003E-2</v>
      </c>
    </row>
    <row r="18" spans="1:7" ht="15.75" customHeight="1">
      <c r="A18" s="85" t="s">
        <v>64</v>
      </c>
      <c r="B18" s="42" t="s">
        <v>65</v>
      </c>
      <c r="C18" s="90">
        <v>0.02</v>
      </c>
      <c r="D18" s="90">
        <v>0.02</v>
      </c>
      <c r="E18" s="90">
        <v>0.02</v>
      </c>
      <c r="F18" s="90">
        <v>0.02</v>
      </c>
      <c r="G18" s="93"/>
    </row>
    <row r="19" spans="1:7" ht="15.75" customHeight="1">
      <c r="A19" s="85" t="s">
        <v>66</v>
      </c>
      <c r="B19" s="42" t="s">
        <v>67</v>
      </c>
      <c r="C19" s="90">
        <v>2.5999999999999999E-2</v>
      </c>
      <c r="D19" s="90">
        <v>2.5999999999999999E-2</v>
      </c>
      <c r="E19" s="90">
        <v>2.5999999999999999E-2</v>
      </c>
      <c r="F19" s="90">
        <v>2.5999999999999999E-2</v>
      </c>
      <c r="G19" s="93"/>
    </row>
    <row r="20" spans="1:7" ht="15.75" customHeight="1">
      <c r="A20" s="85" t="s">
        <v>68</v>
      </c>
      <c r="B20" s="42" t="s">
        <v>69</v>
      </c>
      <c r="C20" s="90">
        <v>3.5000000000000003E-2</v>
      </c>
      <c r="D20" s="90">
        <v>3.5000000000000003E-2</v>
      </c>
      <c r="E20" s="90">
        <v>3.5000000000000003E-2</v>
      </c>
      <c r="F20" s="90">
        <v>3.5000000000000003E-2</v>
      </c>
    </row>
    <row r="21" spans="1:7" ht="15.75" customHeight="1">
      <c r="A21" s="71" t="s">
        <v>70</v>
      </c>
      <c r="B21" s="69"/>
      <c r="C21" s="91"/>
      <c r="D21" s="83"/>
      <c r="E21" s="89"/>
      <c r="F21" s="89"/>
    </row>
    <row r="22" spans="1:7" ht="15.75" customHeight="1">
      <c r="A22" s="85">
        <v>8</v>
      </c>
      <c r="B22" s="86" t="s">
        <v>71</v>
      </c>
      <c r="C22" s="90">
        <v>2.5000000000000001E-2</v>
      </c>
      <c r="D22" s="90">
        <v>2.5000000000000001E-2</v>
      </c>
      <c r="E22" s="90">
        <v>2.5000000000000001E-2</v>
      </c>
      <c r="F22" s="90">
        <v>2.5000000000000001E-2</v>
      </c>
    </row>
    <row r="23" spans="1:7" ht="15.75" customHeight="1">
      <c r="A23" s="85" t="s">
        <v>25</v>
      </c>
      <c r="B23" s="86" t="s">
        <v>72</v>
      </c>
      <c r="C23" s="90">
        <v>0</v>
      </c>
      <c r="D23" s="90">
        <v>0</v>
      </c>
      <c r="E23" s="90">
        <v>0</v>
      </c>
      <c r="F23" s="90">
        <v>0</v>
      </c>
    </row>
    <row r="24" spans="1:7" ht="15.75" customHeight="1">
      <c r="A24" s="85">
        <v>9</v>
      </c>
      <c r="B24" s="86" t="s">
        <v>73</v>
      </c>
      <c r="C24" s="90">
        <v>0.02</v>
      </c>
      <c r="D24" s="90">
        <v>1.89E-2</v>
      </c>
      <c r="E24" s="90">
        <v>1.9E-2</v>
      </c>
      <c r="F24" s="90">
        <v>0</v>
      </c>
    </row>
    <row r="25" spans="1:7" ht="15.75" customHeight="1">
      <c r="A25" s="85" t="s">
        <v>74</v>
      </c>
      <c r="B25" s="86" t="s">
        <v>75</v>
      </c>
      <c r="C25" s="90">
        <v>2.8299999999999999E-2</v>
      </c>
      <c r="D25" s="90">
        <v>2.8299999999999999E-2</v>
      </c>
      <c r="E25" s="90">
        <v>2.8000000000000001E-2</v>
      </c>
      <c r="F25" s="90">
        <v>2.8000000000000001E-2</v>
      </c>
    </row>
    <row r="26" spans="1:7" ht="15.75" customHeight="1">
      <c r="A26" s="85">
        <v>10</v>
      </c>
      <c r="B26" s="86" t="s">
        <v>76</v>
      </c>
      <c r="C26" s="90">
        <v>0</v>
      </c>
      <c r="D26" s="90">
        <v>0</v>
      </c>
      <c r="E26" s="90">
        <v>0</v>
      </c>
      <c r="F26" s="90">
        <v>0</v>
      </c>
    </row>
    <row r="27" spans="1:7" ht="15.75" customHeight="1">
      <c r="A27" s="85" t="s">
        <v>77</v>
      </c>
      <c r="B27" s="42" t="s">
        <v>78</v>
      </c>
      <c r="C27" s="90">
        <v>0.02</v>
      </c>
      <c r="D27" s="90">
        <v>0.02</v>
      </c>
      <c r="E27" s="90">
        <v>0.02</v>
      </c>
      <c r="F27" s="90">
        <v>0.02</v>
      </c>
    </row>
    <row r="28" spans="1:7" ht="15.75" customHeight="1">
      <c r="A28" s="85">
        <v>11</v>
      </c>
      <c r="B28" s="86" t="s">
        <v>79</v>
      </c>
      <c r="C28" s="90">
        <v>9.2999999999999999E-2</v>
      </c>
      <c r="D28" s="90">
        <v>9.1999999999999998E-2</v>
      </c>
      <c r="E28" s="90">
        <v>9.1999999999999998E-2</v>
      </c>
      <c r="F28" s="90">
        <v>7.2999999999999995E-2</v>
      </c>
    </row>
    <row r="29" spans="1:7" ht="15.75" customHeight="1">
      <c r="A29" s="85" t="s">
        <v>80</v>
      </c>
      <c r="B29" s="86" t="s">
        <v>81</v>
      </c>
      <c r="C29" s="90">
        <v>0.20799999999999999</v>
      </c>
      <c r="D29" s="90">
        <v>0.20699999999999999</v>
      </c>
      <c r="E29" s="90">
        <v>0.20699999999999999</v>
      </c>
      <c r="F29" s="90">
        <v>0.188</v>
      </c>
    </row>
    <row r="30" spans="1:7" ht="15.75" customHeight="1">
      <c r="A30" s="85">
        <v>12</v>
      </c>
      <c r="B30" s="86" t="s">
        <v>82</v>
      </c>
      <c r="C30" s="199">
        <v>1.7999999999999999E-2</v>
      </c>
      <c r="D30" s="90">
        <v>2.4064887122085571E-2</v>
      </c>
      <c r="E30" s="90">
        <v>2.0799578697366317E-2</v>
      </c>
      <c r="F30" s="90">
        <v>4.6477893172692603E-2</v>
      </c>
    </row>
    <row r="31" spans="1:7" ht="15.75" customHeight="1">
      <c r="A31" s="71" t="s">
        <v>83</v>
      </c>
      <c r="B31" s="69"/>
      <c r="C31" s="83"/>
      <c r="D31" s="83"/>
      <c r="E31" s="89"/>
      <c r="F31" s="89"/>
    </row>
    <row r="32" spans="1:7" ht="15.75" customHeight="1">
      <c r="A32" s="85">
        <v>13</v>
      </c>
      <c r="B32" s="95" t="s">
        <v>84</v>
      </c>
      <c r="C32" s="96">
        <v>1584963</v>
      </c>
      <c r="D32" s="96">
        <v>1517369</v>
      </c>
      <c r="E32" s="88">
        <v>1479892</v>
      </c>
      <c r="F32" s="88">
        <v>1438698</v>
      </c>
    </row>
    <row r="33" spans="1:6" ht="15.75" customHeight="1">
      <c r="A33" s="41">
        <v>14</v>
      </c>
      <c r="B33" s="97" t="s">
        <v>85</v>
      </c>
      <c r="C33" s="90">
        <v>0.11288522230111367</v>
      </c>
      <c r="D33" s="90">
        <v>0.11842669779071538</v>
      </c>
      <c r="E33" s="90">
        <v>0.12045546901814119</v>
      </c>
      <c r="F33" s="90">
        <v>0.12672811038775683</v>
      </c>
    </row>
    <row r="34" spans="1:6" ht="15.75" customHeight="1">
      <c r="A34" s="71" t="s">
        <v>111</v>
      </c>
      <c r="B34" s="69"/>
      <c r="C34" s="98"/>
      <c r="D34" s="98"/>
      <c r="E34" s="89"/>
      <c r="F34" s="92"/>
    </row>
    <row r="35" spans="1:6" s="99" customFormat="1" ht="15.75" customHeight="1">
      <c r="A35" s="41" t="s">
        <v>86</v>
      </c>
      <c r="B35" s="42" t="s">
        <v>87</v>
      </c>
      <c r="C35" s="94">
        <v>0</v>
      </c>
      <c r="D35" s="197">
        <v>0</v>
      </c>
      <c r="E35" s="90">
        <v>0</v>
      </c>
      <c r="F35" s="90">
        <v>0</v>
      </c>
    </row>
    <row r="36" spans="1:6" s="99" customFormat="1" ht="15.75" customHeight="1">
      <c r="A36" s="41" t="s">
        <v>88</v>
      </c>
      <c r="B36" s="42" t="s">
        <v>65</v>
      </c>
      <c r="C36" s="94">
        <v>0</v>
      </c>
      <c r="D36" s="197">
        <v>0</v>
      </c>
      <c r="E36" s="90">
        <v>0</v>
      </c>
      <c r="F36" s="90">
        <v>0</v>
      </c>
    </row>
    <row r="37" spans="1:6" s="99" customFormat="1" ht="15.75" customHeight="1">
      <c r="A37" s="41" t="s">
        <v>89</v>
      </c>
      <c r="B37" s="42" t="s">
        <v>90</v>
      </c>
      <c r="C37" s="94">
        <v>0</v>
      </c>
      <c r="D37" s="197">
        <v>0</v>
      </c>
      <c r="E37" s="90">
        <v>0</v>
      </c>
      <c r="F37" s="90">
        <v>0</v>
      </c>
    </row>
    <row r="38" spans="1:6" ht="15.75" customHeight="1">
      <c r="A38" s="71" t="s">
        <v>91</v>
      </c>
      <c r="B38" s="69"/>
      <c r="C38" s="100"/>
      <c r="D38" s="198"/>
      <c r="E38" s="92"/>
      <c r="F38" s="92"/>
    </row>
    <row r="39" spans="1:6" s="99" customFormat="1" ht="15.75" customHeight="1">
      <c r="A39" s="41" t="s">
        <v>92</v>
      </c>
      <c r="B39" s="42" t="s">
        <v>93</v>
      </c>
      <c r="C39" s="94">
        <v>0</v>
      </c>
      <c r="D39" s="197">
        <v>0</v>
      </c>
      <c r="E39" s="90">
        <v>0</v>
      </c>
      <c r="F39" s="90">
        <v>0</v>
      </c>
    </row>
    <row r="40" spans="1:6" s="99" customFormat="1" ht="15.75" customHeight="1">
      <c r="A40" s="41" t="s">
        <v>94</v>
      </c>
      <c r="B40" s="42" t="s">
        <v>95</v>
      </c>
      <c r="C40" s="94">
        <v>0.03</v>
      </c>
      <c r="D40" s="197">
        <v>0.03</v>
      </c>
      <c r="E40" s="90">
        <v>0.03</v>
      </c>
      <c r="F40" s="90">
        <v>0.03</v>
      </c>
    </row>
    <row r="41" spans="1:6" ht="15.75" customHeight="1">
      <c r="A41" s="71" t="s">
        <v>96</v>
      </c>
      <c r="B41" s="69"/>
      <c r="C41" s="83"/>
      <c r="D41" s="83"/>
      <c r="E41" s="89"/>
      <c r="F41" s="89"/>
    </row>
    <row r="42" spans="1:6" ht="15.75" customHeight="1">
      <c r="A42" s="85">
        <v>15</v>
      </c>
      <c r="B42" s="95" t="s">
        <v>97</v>
      </c>
      <c r="C42" s="87">
        <v>218618</v>
      </c>
      <c r="D42" s="87">
        <v>237247</v>
      </c>
      <c r="E42" s="88">
        <v>202018</v>
      </c>
      <c r="F42" s="88">
        <v>184990</v>
      </c>
    </row>
    <row r="43" spans="1:6" ht="15.75" customHeight="1">
      <c r="A43" s="41" t="s">
        <v>98</v>
      </c>
      <c r="B43" s="97" t="s">
        <v>99</v>
      </c>
      <c r="C43" s="87">
        <v>209608</v>
      </c>
      <c r="D43" s="87">
        <v>204740.46547924451</v>
      </c>
      <c r="E43" s="88">
        <v>175230</v>
      </c>
      <c r="F43" s="88">
        <v>192064</v>
      </c>
    </row>
    <row r="44" spans="1:6" ht="15.75" customHeight="1">
      <c r="A44" s="41" t="s">
        <v>100</v>
      </c>
      <c r="B44" s="97" t="s">
        <v>101</v>
      </c>
      <c r="C44" s="87">
        <v>83658</v>
      </c>
      <c r="D44" s="87">
        <v>55036</v>
      </c>
      <c r="E44" s="88">
        <v>68504</v>
      </c>
      <c r="F44" s="88">
        <v>78701</v>
      </c>
    </row>
    <row r="45" spans="1:6" ht="15.75" customHeight="1">
      <c r="A45" s="85">
        <v>16</v>
      </c>
      <c r="B45" s="95" t="s">
        <v>102</v>
      </c>
      <c r="C45" s="87">
        <v>125950</v>
      </c>
      <c r="D45" s="87">
        <v>149704.46547924451</v>
      </c>
      <c r="E45" s="88">
        <v>106726</v>
      </c>
      <c r="F45" s="88">
        <v>113701</v>
      </c>
    </row>
    <row r="46" spans="1:6" ht="15.75" customHeight="1">
      <c r="A46" s="85">
        <v>17</v>
      </c>
      <c r="B46" s="95" t="s">
        <v>103</v>
      </c>
      <c r="C46" s="101">
        <v>1.7357522826518459</v>
      </c>
      <c r="D46" s="102">
        <v>1.5847690263647658</v>
      </c>
      <c r="E46" s="102">
        <v>1.8928658433746228</v>
      </c>
      <c r="F46" s="102">
        <v>1.63</v>
      </c>
    </row>
    <row r="47" spans="1:6" ht="15.75" customHeight="1">
      <c r="A47" s="71" t="s">
        <v>104</v>
      </c>
      <c r="B47" s="69"/>
      <c r="C47" s="83"/>
      <c r="D47" s="83"/>
      <c r="E47" s="89"/>
      <c r="F47" s="89"/>
    </row>
    <row r="48" spans="1:6" ht="15.75" customHeight="1">
      <c r="A48" s="85">
        <v>18</v>
      </c>
      <c r="B48" s="95" t="s">
        <v>105</v>
      </c>
      <c r="C48" s="87">
        <v>1148267</v>
      </c>
      <c r="D48" s="87">
        <v>1109623</v>
      </c>
      <c r="E48" s="88">
        <v>1079981</v>
      </c>
      <c r="F48" s="88">
        <v>1030192</v>
      </c>
    </row>
    <row r="49" spans="1:6" ht="15.75" customHeight="1">
      <c r="A49" s="85">
        <v>19</v>
      </c>
      <c r="B49" s="80" t="s">
        <v>106</v>
      </c>
      <c r="C49" s="87">
        <v>979338</v>
      </c>
      <c r="D49" s="87">
        <v>931991</v>
      </c>
      <c r="E49" s="88">
        <v>917977</v>
      </c>
      <c r="F49" s="88">
        <v>894038</v>
      </c>
    </row>
    <row r="50" spans="1:6" ht="15.75" customHeight="1">
      <c r="A50" s="85">
        <v>20</v>
      </c>
      <c r="B50" s="95" t="s">
        <v>107</v>
      </c>
      <c r="C50" s="102">
        <v>1.172493051428618</v>
      </c>
      <c r="D50" s="102">
        <v>1.1905941151792239</v>
      </c>
      <c r="E50" s="102">
        <v>1.1764793671301133</v>
      </c>
      <c r="F50" s="102">
        <v>1.1522910659278465</v>
      </c>
    </row>
    <row r="104" spans="1:8">
      <c r="A104" s="103"/>
      <c r="B104" s="104"/>
      <c r="C104" s="104"/>
      <c r="D104" s="104"/>
      <c r="E104" s="104"/>
      <c r="F104" s="104"/>
      <c r="G104" s="104"/>
      <c r="H104" s="104"/>
    </row>
    <row r="105" spans="1:8">
      <c r="A105" s="103"/>
      <c r="B105" s="104"/>
      <c r="C105" s="104"/>
      <c r="D105" s="104"/>
      <c r="E105" s="104"/>
      <c r="F105" s="104"/>
      <c r="G105" s="104"/>
      <c r="H105" s="104"/>
    </row>
    <row r="106" spans="1:8">
      <c r="A106" s="103"/>
      <c r="B106" s="104"/>
      <c r="C106" s="104"/>
      <c r="D106" s="104"/>
      <c r="E106" s="104"/>
      <c r="F106" s="104"/>
      <c r="G106" s="104"/>
      <c r="H106" s="104"/>
    </row>
    <row r="107" spans="1:8">
      <c r="A107" s="103"/>
      <c r="B107" s="104"/>
      <c r="C107" s="104"/>
      <c r="D107" s="104"/>
      <c r="E107" s="104"/>
      <c r="F107" s="104"/>
      <c r="G107" s="104"/>
      <c r="H107" s="104"/>
    </row>
    <row r="108" spans="1:8">
      <c r="A108" s="103"/>
      <c r="B108" s="104"/>
      <c r="C108" s="104"/>
      <c r="D108" s="104"/>
      <c r="E108" s="104"/>
      <c r="F108" s="104"/>
      <c r="G108" s="104"/>
      <c r="H108" s="104"/>
    </row>
    <row r="109" spans="1:8">
      <c r="A109" s="103"/>
      <c r="B109" s="104"/>
      <c r="C109" s="104"/>
      <c r="D109" s="104"/>
      <c r="E109" s="104"/>
      <c r="F109" s="104"/>
      <c r="G109" s="104"/>
      <c r="H109" s="104"/>
    </row>
    <row r="110" spans="1:8">
      <c r="A110" s="103"/>
      <c r="B110" s="104"/>
      <c r="C110" s="104"/>
      <c r="D110" s="104"/>
      <c r="E110" s="104"/>
      <c r="F110" s="104"/>
      <c r="G110" s="104"/>
      <c r="H110" s="104"/>
    </row>
    <row r="111" spans="1:8">
      <c r="A111" s="103"/>
      <c r="B111" s="104"/>
      <c r="C111" s="104"/>
      <c r="D111" s="104"/>
      <c r="E111" s="104"/>
      <c r="F111" s="104"/>
      <c r="G111" s="104"/>
      <c r="H111" s="104"/>
    </row>
    <row r="112" spans="1:8">
      <c r="A112" s="103"/>
      <c r="B112" s="104"/>
      <c r="C112" s="104"/>
      <c r="D112" s="104"/>
      <c r="E112" s="104"/>
      <c r="F112" s="104"/>
      <c r="G112" s="104"/>
      <c r="H112" s="104"/>
    </row>
    <row r="113" spans="1:8">
      <c r="A113" s="103"/>
      <c r="B113" s="104"/>
      <c r="C113" s="104"/>
      <c r="D113" s="104"/>
      <c r="E113" s="104"/>
      <c r="F113" s="104"/>
      <c r="G113" s="104"/>
      <c r="H113" s="104"/>
    </row>
    <row r="114" spans="1:8">
      <c r="A114" s="103"/>
      <c r="B114" s="104"/>
      <c r="C114" s="104"/>
      <c r="D114" s="104"/>
      <c r="E114" s="104"/>
      <c r="F114" s="104"/>
      <c r="G114" s="104"/>
      <c r="H114" s="104"/>
    </row>
    <row r="115" spans="1:8">
      <c r="A115" s="103"/>
      <c r="B115" s="104"/>
      <c r="C115" s="104"/>
      <c r="D115" s="104"/>
      <c r="E115" s="104"/>
      <c r="F115" s="104"/>
      <c r="G115" s="104"/>
      <c r="H115" s="104"/>
    </row>
    <row r="116" spans="1:8">
      <c r="A116" s="103"/>
      <c r="B116" s="104"/>
      <c r="C116" s="104"/>
      <c r="D116" s="104"/>
      <c r="E116" s="104"/>
      <c r="F116" s="104"/>
      <c r="G116" s="104"/>
      <c r="H116" s="104"/>
    </row>
    <row r="117" spans="1:8">
      <c r="A117" s="103"/>
      <c r="B117" s="104"/>
      <c r="C117" s="104"/>
      <c r="D117" s="104"/>
      <c r="E117" s="104"/>
      <c r="F117" s="104"/>
      <c r="G117" s="104"/>
      <c r="H117" s="104"/>
    </row>
    <row r="118" spans="1:8">
      <c r="A118" s="103"/>
      <c r="B118" s="104"/>
      <c r="C118" s="104"/>
      <c r="D118" s="104"/>
      <c r="E118" s="104"/>
      <c r="F118" s="104"/>
      <c r="G118" s="104"/>
      <c r="H118" s="104"/>
    </row>
    <row r="119" spans="1:8">
      <c r="A119" s="103"/>
      <c r="B119" s="104"/>
      <c r="C119" s="104"/>
      <c r="D119" s="104"/>
      <c r="E119" s="104"/>
      <c r="F119" s="104"/>
      <c r="G119" s="104"/>
      <c r="H119" s="104"/>
    </row>
    <row r="120" spans="1:8">
      <c r="A120" s="103"/>
      <c r="B120" s="104"/>
      <c r="C120" s="104"/>
      <c r="D120" s="104"/>
      <c r="E120" s="104"/>
      <c r="F120" s="104"/>
      <c r="G120" s="104"/>
      <c r="H120" s="104"/>
    </row>
    <row r="121" spans="1:8">
      <c r="A121" s="103"/>
      <c r="B121" s="104"/>
      <c r="C121" s="104"/>
      <c r="D121" s="104"/>
      <c r="E121" s="104"/>
      <c r="F121" s="104"/>
      <c r="G121" s="104"/>
      <c r="H121" s="104"/>
    </row>
    <row r="122" spans="1:8">
      <c r="A122" s="103"/>
      <c r="B122" s="104"/>
      <c r="C122" s="104"/>
      <c r="D122" s="104"/>
      <c r="E122" s="104"/>
      <c r="F122" s="104"/>
      <c r="G122" s="104"/>
      <c r="H122" s="104"/>
    </row>
    <row r="123" spans="1:8">
      <c r="A123" s="103"/>
      <c r="B123" s="104"/>
      <c r="C123" s="104"/>
      <c r="D123" s="104"/>
      <c r="E123" s="104"/>
      <c r="F123" s="104"/>
      <c r="G123" s="104"/>
      <c r="H123" s="104"/>
    </row>
    <row r="124" spans="1:8">
      <c r="A124" s="103"/>
      <c r="B124" s="104"/>
      <c r="C124" s="104"/>
      <c r="D124" s="104"/>
      <c r="E124" s="104"/>
      <c r="F124" s="104"/>
      <c r="G124" s="104"/>
      <c r="H124" s="104"/>
    </row>
    <row r="125" spans="1:8">
      <c r="A125" s="103"/>
      <c r="B125" s="104"/>
      <c r="C125" s="104"/>
      <c r="D125" s="104"/>
      <c r="E125" s="104"/>
      <c r="F125" s="104"/>
      <c r="G125" s="104"/>
      <c r="H125" s="104"/>
    </row>
    <row r="126" spans="1:8">
      <c r="A126" s="103"/>
      <c r="B126" s="104"/>
      <c r="C126" s="104"/>
      <c r="D126" s="104"/>
      <c r="E126" s="104"/>
      <c r="F126" s="104"/>
      <c r="G126" s="104"/>
      <c r="H126" s="104"/>
    </row>
    <row r="127" spans="1:8">
      <c r="A127" s="103"/>
      <c r="B127" s="104"/>
      <c r="C127" s="104"/>
      <c r="D127" s="104"/>
      <c r="E127" s="104"/>
      <c r="F127" s="104"/>
      <c r="G127" s="104"/>
      <c r="H127" s="104"/>
    </row>
    <row r="128" spans="1:8">
      <c r="A128" s="103"/>
      <c r="B128" s="104"/>
      <c r="C128" s="104"/>
      <c r="D128" s="104"/>
      <c r="E128" s="104"/>
      <c r="F128" s="104"/>
      <c r="G128" s="104"/>
      <c r="H128" s="104"/>
    </row>
    <row r="129" spans="1:8">
      <c r="A129" s="103"/>
      <c r="B129" s="104"/>
      <c r="C129" s="104"/>
      <c r="D129" s="104"/>
      <c r="E129" s="104"/>
      <c r="F129" s="104"/>
      <c r="G129" s="104"/>
      <c r="H129" s="104"/>
    </row>
    <row r="130" spans="1:8">
      <c r="A130" s="103"/>
      <c r="B130" s="104"/>
      <c r="C130" s="104"/>
      <c r="D130" s="104"/>
      <c r="E130" s="104"/>
      <c r="F130" s="104"/>
      <c r="G130" s="104"/>
      <c r="H130" s="104"/>
    </row>
    <row r="131" spans="1:8">
      <c r="A131" s="103"/>
      <c r="B131" s="104"/>
      <c r="C131" s="104"/>
      <c r="D131" s="104"/>
      <c r="E131" s="104"/>
      <c r="F131" s="104"/>
      <c r="G131" s="104"/>
      <c r="H131" s="104"/>
    </row>
    <row r="132" spans="1:8">
      <c r="A132" s="103"/>
      <c r="B132" s="104"/>
      <c r="C132" s="104"/>
      <c r="D132" s="104"/>
      <c r="E132" s="104"/>
      <c r="F132" s="104"/>
      <c r="G132" s="104"/>
      <c r="H132" s="104"/>
    </row>
    <row r="133" spans="1:8">
      <c r="A133" s="103"/>
      <c r="B133" s="104"/>
      <c r="C133" s="104"/>
      <c r="D133" s="104"/>
      <c r="E133" s="104"/>
      <c r="F133" s="104"/>
      <c r="G133" s="104"/>
      <c r="H133" s="104"/>
    </row>
  </sheetData>
  <hyperlinks>
    <hyperlink ref="H4" location="Index!A1" display="Index" xr:uid="{599BF457-B27F-408B-8B80-46B0E1D8E55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
    <tabColor rgb="FF4583AF"/>
  </sheetPr>
  <dimension ref="A1:T43"/>
  <sheetViews>
    <sheetView showGridLines="0" workbookViewId="0"/>
  </sheetViews>
  <sheetFormatPr defaultColWidth="9.28515625" defaultRowHeight="12.75"/>
  <cols>
    <col min="1" max="1" width="6.5703125" style="9" customWidth="1"/>
    <col min="2" max="2" width="2.28515625" style="9" customWidth="1"/>
    <col min="3" max="3" width="57.28515625" style="9" customWidth="1"/>
    <col min="4" max="7" width="11.7109375" style="9" customWidth="1"/>
    <col min="8" max="8" width="2.28515625" style="9" customWidth="1"/>
    <col min="9" max="12" width="11.7109375" style="9" customWidth="1"/>
    <col min="13" max="13" width="3.7109375" style="9" customWidth="1"/>
    <col min="14" max="16384" width="9.28515625" style="9"/>
  </cols>
  <sheetData>
    <row r="1" spans="1:20" ht="15.75" customHeight="1">
      <c r="A1" s="68" t="s">
        <v>184</v>
      </c>
      <c r="B1" s="14"/>
      <c r="D1" s="139" t="s">
        <v>118</v>
      </c>
      <c r="E1"/>
      <c r="G1" s="172"/>
    </row>
    <row r="2" spans="1:20" ht="15.75" customHeight="1">
      <c r="A2" s="14"/>
      <c r="B2" s="14"/>
      <c r="D2" s="191"/>
      <c r="E2" s="191"/>
      <c r="F2" s="191"/>
      <c r="G2" s="173"/>
    </row>
    <row r="3" spans="1:20" ht="15.75" customHeight="1">
      <c r="A3" s="14"/>
      <c r="B3" s="14"/>
    </row>
    <row r="4" spans="1:20" ht="15.75" customHeight="1">
      <c r="D4" s="138" t="s">
        <v>13</v>
      </c>
      <c r="E4" s="138" t="s">
        <v>14</v>
      </c>
      <c r="F4" s="138" t="s">
        <v>15</v>
      </c>
      <c r="G4" s="138" t="s">
        <v>52</v>
      </c>
      <c r="H4" s="138"/>
      <c r="I4" s="138" t="s">
        <v>53</v>
      </c>
      <c r="J4" s="138" t="s">
        <v>120</v>
      </c>
      <c r="K4" s="138" t="s">
        <v>117</v>
      </c>
      <c r="L4" s="138" t="s">
        <v>119</v>
      </c>
    </row>
    <row r="5" spans="1:20" ht="15.75" customHeight="1">
      <c r="A5" s="189" t="s">
        <v>202</v>
      </c>
      <c r="B5" s="189"/>
      <c r="C5" s="189"/>
      <c r="D5" s="188"/>
      <c r="E5" s="188"/>
      <c r="F5" s="188"/>
      <c r="G5" s="188"/>
      <c r="H5" s="107"/>
      <c r="I5" s="188"/>
      <c r="J5" s="188"/>
      <c r="K5" s="188"/>
      <c r="L5" s="188"/>
      <c r="M5" s="16"/>
      <c r="S5" s="186"/>
      <c r="T5" s="186"/>
    </row>
    <row r="6" spans="1:20" ht="15.75" customHeight="1">
      <c r="A6" s="189" t="s">
        <v>123</v>
      </c>
      <c r="B6" s="189"/>
      <c r="C6" s="189"/>
      <c r="D6" s="187" t="s">
        <v>121</v>
      </c>
      <c r="E6" s="187"/>
      <c r="F6" s="187"/>
      <c r="G6" s="187"/>
      <c r="H6" s="107"/>
      <c r="I6" s="187" t="s">
        <v>122</v>
      </c>
      <c r="J6" s="187"/>
      <c r="K6" s="187"/>
      <c r="L6" s="187"/>
      <c r="M6" s="16"/>
      <c r="S6" s="174"/>
      <c r="T6" s="174"/>
    </row>
    <row r="7" spans="1:20" ht="20.100000000000001" customHeight="1">
      <c r="A7" s="195" t="s">
        <v>194</v>
      </c>
      <c r="B7" s="195"/>
      <c r="C7" s="195"/>
      <c r="D7" s="108">
        <v>45016</v>
      </c>
      <c r="E7" s="108" t="s">
        <v>209</v>
      </c>
      <c r="F7" s="108">
        <v>44834</v>
      </c>
      <c r="G7" s="108">
        <v>44742</v>
      </c>
      <c r="H7" s="109"/>
      <c r="I7" s="108">
        <v>45016</v>
      </c>
      <c r="J7" s="108" t="s">
        <v>209</v>
      </c>
      <c r="K7" s="108">
        <v>44834</v>
      </c>
      <c r="L7" s="108">
        <v>44742</v>
      </c>
      <c r="M7" s="17"/>
      <c r="S7" s="186"/>
      <c r="T7" s="186"/>
    </row>
    <row r="8" spans="1:20" ht="15.75" customHeight="1">
      <c r="A8" s="196" t="s">
        <v>124</v>
      </c>
      <c r="B8" s="196"/>
      <c r="C8" s="196"/>
      <c r="D8" s="111">
        <v>12</v>
      </c>
      <c r="E8" s="111">
        <v>12</v>
      </c>
      <c r="F8" s="111">
        <v>12</v>
      </c>
      <c r="G8" s="111">
        <v>12</v>
      </c>
      <c r="H8" s="111"/>
      <c r="I8" s="111">
        <v>12</v>
      </c>
      <c r="J8" s="111">
        <v>12</v>
      </c>
      <c r="K8" s="111">
        <v>12</v>
      </c>
      <c r="L8" s="111">
        <v>12</v>
      </c>
      <c r="M8" s="18"/>
      <c r="S8" s="186"/>
      <c r="T8" s="186"/>
    </row>
    <row r="9" spans="1:20" ht="15.75" customHeight="1">
      <c r="A9" s="192" t="s">
        <v>125</v>
      </c>
      <c r="B9" s="192"/>
      <c r="C9" s="192"/>
      <c r="D9" s="112"/>
      <c r="E9" s="112"/>
      <c r="F9" s="112"/>
      <c r="G9" s="112"/>
      <c r="H9" s="112"/>
      <c r="I9" s="112"/>
      <c r="J9" s="112"/>
      <c r="K9" s="112"/>
      <c r="L9" s="112"/>
      <c r="M9" s="18"/>
    </row>
    <row r="10" spans="1:20" ht="15.75" customHeight="1">
      <c r="A10" s="113">
        <v>1</v>
      </c>
      <c r="B10" s="110" t="s">
        <v>126</v>
      </c>
      <c r="C10" s="69"/>
      <c r="D10" s="114"/>
      <c r="E10" s="114"/>
      <c r="F10" s="114"/>
      <c r="G10" s="114"/>
      <c r="H10" s="115"/>
      <c r="I10" s="115">
        <v>208957.87982663201</v>
      </c>
      <c r="J10" s="115">
        <v>193192.52239446301</v>
      </c>
      <c r="K10" s="115">
        <v>187645.92835523799</v>
      </c>
      <c r="L10" s="115">
        <v>189856.20471156001</v>
      </c>
      <c r="M10" s="20"/>
    </row>
    <row r="11" spans="1:20" ht="15.75" customHeight="1">
      <c r="A11" s="192" t="s">
        <v>127</v>
      </c>
      <c r="B11" s="192"/>
      <c r="C11" s="192"/>
      <c r="D11" s="112"/>
      <c r="E11" s="112"/>
      <c r="F11" s="112"/>
      <c r="G11" s="112"/>
      <c r="H11" s="112"/>
      <c r="I11" s="112"/>
      <c r="J11" s="112"/>
      <c r="K11" s="112"/>
      <c r="L11" s="112"/>
      <c r="M11" s="22"/>
    </row>
    <row r="12" spans="1:20" ht="15.75" customHeight="1">
      <c r="A12" s="113">
        <v>2</v>
      </c>
      <c r="B12" s="193" t="s">
        <v>128</v>
      </c>
      <c r="C12" s="193"/>
      <c r="D12" s="116">
        <f>D13+D14</f>
        <v>331800.77600962098</v>
      </c>
      <c r="E12" s="115">
        <v>331380.584783117</v>
      </c>
      <c r="F12" s="115">
        <v>329307.66018997901</v>
      </c>
      <c r="G12" s="115">
        <v>322916.13912678196</v>
      </c>
      <c r="H12" s="115"/>
      <c r="I12" s="115">
        <f>SUM(I13:I14)</f>
        <v>28981.274861580761</v>
      </c>
      <c r="J12" s="115">
        <v>28798.545752905531</v>
      </c>
      <c r="K12" s="115">
        <v>28335.068292166048</v>
      </c>
      <c r="L12" s="115">
        <v>27506.921080267861</v>
      </c>
      <c r="M12" s="20"/>
    </row>
    <row r="13" spans="1:20" ht="15.75" customHeight="1">
      <c r="A13" s="113">
        <v>3</v>
      </c>
      <c r="B13" s="113"/>
      <c r="C13" s="117" t="s">
        <v>129</v>
      </c>
      <c r="D13" s="115">
        <v>135318.11816507499</v>
      </c>
      <c r="E13" s="115">
        <v>136729.52150866899</v>
      </c>
      <c r="F13" s="115">
        <v>139652.06725765701</v>
      </c>
      <c r="G13" s="115">
        <v>138605.63522683299</v>
      </c>
      <c r="H13" s="115"/>
      <c r="I13" s="115">
        <v>6765.9059082537597</v>
      </c>
      <c r="J13" s="115">
        <v>6836.4760754334302</v>
      </c>
      <c r="K13" s="115">
        <v>6982.60336288285</v>
      </c>
      <c r="L13" s="115">
        <v>6930.2817613416601</v>
      </c>
      <c r="M13" s="20"/>
    </row>
    <row r="14" spans="1:20" ht="15.75" customHeight="1">
      <c r="A14" s="113">
        <v>4</v>
      </c>
      <c r="B14" s="113"/>
      <c r="C14" s="117" t="s">
        <v>130</v>
      </c>
      <c r="D14" s="115">
        <v>196482.65784454599</v>
      </c>
      <c r="E14" s="115">
        <v>194651.06327444801</v>
      </c>
      <c r="F14" s="115">
        <v>189655.592932322</v>
      </c>
      <c r="G14" s="115">
        <v>184310.50389994899</v>
      </c>
      <c r="H14" s="115"/>
      <c r="I14" s="115">
        <v>22215.368953327001</v>
      </c>
      <c r="J14" s="115">
        <v>21962.0696774721</v>
      </c>
      <c r="K14" s="115">
        <v>21352.4649292832</v>
      </c>
      <c r="L14" s="115">
        <v>20576.639318926202</v>
      </c>
      <c r="M14" s="20"/>
    </row>
    <row r="15" spans="1:20" ht="15.75" customHeight="1">
      <c r="A15" s="113">
        <v>5</v>
      </c>
      <c r="B15" s="110" t="s">
        <v>131</v>
      </c>
      <c r="C15" s="110"/>
      <c r="D15" s="115">
        <f>D16+D17</f>
        <v>255718.58924067859</v>
      </c>
      <c r="E15" s="115">
        <v>241324.07896448838</v>
      </c>
      <c r="F15" s="115">
        <v>224970.15011966042</v>
      </c>
      <c r="G15" s="115">
        <v>218947.48216798026</v>
      </c>
      <c r="H15" s="115"/>
      <c r="I15" s="115">
        <f>SUM(I16:I18)</f>
        <v>150210.47713469615</v>
      </c>
      <c r="J15" s="115">
        <v>139307.40067466075</v>
      </c>
      <c r="K15" s="115">
        <v>133936.22853107209</v>
      </c>
      <c r="L15" s="115">
        <v>130851.18831563984</v>
      </c>
      <c r="M15" s="20"/>
    </row>
    <row r="16" spans="1:20" ht="31.5" customHeight="1">
      <c r="A16" s="113">
        <v>6</v>
      </c>
      <c r="B16" s="113"/>
      <c r="C16" s="117" t="s">
        <v>132</v>
      </c>
      <c r="D16" s="115">
        <v>13663.6021151766</v>
      </c>
      <c r="E16" s="115">
        <v>12678.9839260551</v>
      </c>
      <c r="F16" s="115">
        <v>11547.159349044399</v>
      </c>
      <c r="G16" s="115">
        <v>10775.5156280459</v>
      </c>
      <c r="H16" s="115"/>
      <c r="I16" s="115">
        <v>3415.90052879415</v>
      </c>
      <c r="J16" s="115">
        <v>3169.7459815137699</v>
      </c>
      <c r="K16" s="115">
        <v>2886.7898372610898</v>
      </c>
      <c r="L16" s="115">
        <v>2693.8789070114699</v>
      </c>
      <c r="M16" s="20"/>
    </row>
    <row r="17" spans="1:13" ht="15.75" customHeight="1">
      <c r="A17" s="113">
        <v>7</v>
      </c>
      <c r="B17" s="113"/>
      <c r="C17" s="117" t="s">
        <v>133</v>
      </c>
      <c r="D17" s="115">
        <v>242054.987125502</v>
      </c>
      <c r="E17" s="115">
        <v>224880.86988142901</v>
      </c>
      <c r="F17" s="115">
        <v>210936.28376124101</v>
      </c>
      <c r="G17" s="115">
        <v>205680.132610575</v>
      </c>
      <c r="H17" s="115"/>
      <c r="I17" s="115">
        <v>146794.576605902</v>
      </c>
      <c r="J17" s="115">
        <v>136137.65469314699</v>
      </c>
      <c r="K17" s="115">
        <v>128562.731684436</v>
      </c>
      <c r="L17" s="115">
        <v>125665.47547926899</v>
      </c>
      <c r="M17" s="20"/>
    </row>
    <row r="18" spans="1:13" ht="15.75" customHeight="1">
      <c r="A18" s="113">
        <v>8</v>
      </c>
      <c r="B18" s="113"/>
      <c r="C18" s="117" t="s">
        <v>134</v>
      </c>
      <c r="D18" s="115">
        <v>0</v>
      </c>
      <c r="E18" s="115">
        <v>0</v>
      </c>
      <c r="F18" s="115">
        <v>2486.7070093749999</v>
      </c>
      <c r="G18" s="115">
        <v>2491.8339293593699</v>
      </c>
      <c r="H18" s="115"/>
      <c r="I18" s="115">
        <v>0</v>
      </c>
      <c r="J18" s="115">
        <v>0</v>
      </c>
      <c r="K18" s="115">
        <v>2486.7070093749999</v>
      </c>
      <c r="L18" s="115">
        <v>2491.8339293593699</v>
      </c>
      <c r="M18" s="20"/>
    </row>
    <row r="19" spans="1:13" ht="15.75" customHeight="1">
      <c r="A19" s="113">
        <v>9</v>
      </c>
      <c r="B19" s="110" t="s">
        <v>135</v>
      </c>
      <c r="C19" s="110"/>
      <c r="D19" s="114"/>
      <c r="E19" s="114"/>
      <c r="F19" s="114"/>
      <c r="G19" s="114"/>
      <c r="H19" s="115"/>
      <c r="I19" s="115"/>
      <c r="J19" s="115"/>
      <c r="K19" s="115"/>
      <c r="L19" s="115"/>
      <c r="M19" s="20"/>
    </row>
    <row r="20" spans="1:13" ht="15.75" customHeight="1">
      <c r="A20" s="113">
        <v>10</v>
      </c>
      <c r="B20" s="110" t="s">
        <v>136</v>
      </c>
      <c r="C20" s="110"/>
      <c r="D20" s="115">
        <v>5918</v>
      </c>
      <c r="E20" s="115">
        <v>6243.1364288883397</v>
      </c>
      <c r="F20" s="115">
        <v>8215.2798940991706</v>
      </c>
      <c r="G20" s="115">
        <v>7221.0641394411796</v>
      </c>
      <c r="H20" s="115"/>
      <c r="I20" s="115">
        <v>5918</v>
      </c>
      <c r="J20" s="115">
        <v>6243.1364288883397</v>
      </c>
      <c r="K20" s="115">
        <v>7915.2798940991706</v>
      </c>
      <c r="L20" s="115">
        <v>6621.0641394411796</v>
      </c>
      <c r="M20" s="20"/>
    </row>
    <row r="21" spans="1:13" ht="31.5" customHeight="1">
      <c r="A21" s="113">
        <v>11</v>
      </c>
      <c r="B21" s="113"/>
      <c r="C21" s="117" t="s">
        <v>137</v>
      </c>
      <c r="D21" s="115">
        <v>3497.7497493420501</v>
      </c>
      <c r="E21" s="115">
        <v>3764.2251570042599</v>
      </c>
      <c r="F21" s="115">
        <v>4246.3257963135202</v>
      </c>
      <c r="G21" s="115">
        <v>4617.40781655299</v>
      </c>
      <c r="H21" s="115"/>
      <c r="I21" s="115">
        <v>3497.7497493420501</v>
      </c>
      <c r="J21" s="115">
        <v>3764.2251570042599</v>
      </c>
      <c r="K21" s="115">
        <v>4246.3257963135202</v>
      </c>
      <c r="L21" s="115">
        <v>4617.40781655299</v>
      </c>
      <c r="M21" s="20"/>
    </row>
    <row r="22" spans="1:13" ht="15.75" customHeight="1">
      <c r="A22" s="113">
        <v>12</v>
      </c>
      <c r="B22" s="113"/>
      <c r="C22" s="117" t="s">
        <v>138</v>
      </c>
      <c r="D22" s="115">
        <v>2420.2653000750502</v>
      </c>
      <c r="E22" s="115">
        <v>2478.9112718840802</v>
      </c>
      <c r="F22" s="115">
        <v>3468.95409778565</v>
      </c>
      <c r="G22" s="115">
        <v>1603.6563228881901</v>
      </c>
      <c r="H22" s="115"/>
      <c r="I22" s="115">
        <v>2420.2653000750502</v>
      </c>
      <c r="J22" s="115">
        <v>2478.9112718840802</v>
      </c>
      <c r="K22" s="115">
        <v>3468.95409778565</v>
      </c>
      <c r="L22" s="115">
        <v>1603.6563228881901</v>
      </c>
      <c r="M22" s="20"/>
    </row>
    <row r="23" spans="1:13" ht="15.75" customHeight="1">
      <c r="A23" s="113">
        <v>13</v>
      </c>
      <c r="B23" s="113"/>
      <c r="C23" s="117" t="s">
        <v>139</v>
      </c>
      <c r="D23" s="115">
        <v>0</v>
      </c>
      <c r="E23" s="115">
        <v>0</v>
      </c>
      <c r="F23" s="115">
        <v>500</v>
      </c>
      <c r="G23" s="115">
        <v>1000</v>
      </c>
      <c r="H23" s="115"/>
      <c r="I23" s="115">
        <v>0</v>
      </c>
      <c r="J23" s="115">
        <v>0</v>
      </c>
      <c r="K23" s="115">
        <v>200</v>
      </c>
      <c r="L23" s="115">
        <v>400</v>
      </c>
      <c r="M23" s="20"/>
    </row>
    <row r="24" spans="1:13" ht="15.75" customHeight="1">
      <c r="A24" s="113">
        <v>14</v>
      </c>
      <c r="B24" s="110" t="s">
        <v>140</v>
      </c>
      <c r="C24" s="69"/>
      <c r="D24" s="115">
        <v>2535.2255203496702</v>
      </c>
      <c r="E24" s="115">
        <v>501.59509854523901</v>
      </c>
      <c r="F24" s="115">
        <v>410.34155194922698</v>
      </c>
      <c r="G24" s="115">
        <v>350.00260310564499</v>
      </c>
      <c r="H24" s="115"/>
      <c r="I24" s="115">
        <v>2535.2255203496702</v>
      </c>
      <c r="J24" s="115">
        <v>501.59509854523901</v>
      </c>
      <c r="K24" s="115">
        <v>410.34155194922698</v>
      </c>
      <c r="L24" s="115">
        <v>350.00260310564499</v>
      </c>
      <c r="M24" s="20"/>
    </row>
    <row r="25" spans="1:13" ht="15.75" customHeight="1">
      <c r="A25" s="140">
        <v>15</v>
      </c>
      <c r="B25" s="141" t="s">
        <v>141</v>
      </c>
      <c r="C25" s="142"/>
      <c r="D25" s="143">
        <v>42226.591552575897</v>
      </c>
      <c r="E25" s="143">
        <v>39900.514255429203</v>
      </c>
      <c r="F25" s="143">
        <v>50416.328583405804</v>
      </c>
      <c r="G25" s="143">
        <v>50085.342665838201</v>
      </c>
      <c r="H25" s="143"/>
      <c r="I25" s="143">
        <v>9608.7117484027895</v>
      </c>
      <c r="J25" s="143">
        <v>10343.788533396601</v>
      </c>
      <c r="K25" s="143">
        <v>10542.4788412905</v>
      </c>
      <c r="L25" s="143">
        <v>10442.0067842146</v>
      </c>
      <c r="M25" s="20"/>
    </row>
    <row r="26" spans="1:13" ht="15.75" customHeight="1">
      <c r="A26" s="144">
        <v>16</v>
      </c>
      <c r="B26" s="144"/>
      <c r="C26" s="145" t="s">
        <v>142</v>
      </c>
      <c r="D26" s="146"/>
      <c r="E26" s="146"/>
      <c r="F26" s="146"/>
      <c r="G26" s="146"/>
      <c r="H26" s="147"/>
      <c r="I26" s="148">
        <f>I25+I24+I20+I15+I12</f>
        <v>197253.68926502936</v>
      </c>
      <c r="J26" s="148">
        <f t="shared" ref="J26:L26" si="0">J25+J24+J20+J15+J12</f>
        <v>185194.46648839646</v>
      </c>
      <c r="K26" s="148">
        <f t="shared" si="0"/>
        <v>181139.39711057703</v>
      </c>
      <c r="L26" s="148">
        <f t="shared" si="0"/>
        <v>175771.18292266913</v>
      </c>
      <c r="M26" s="20"/>
    </row>
    <row r="27" spans="1:13" ht="15.75" customHeight="1">
      <c r="A27" s="118"/>
      <c r="B27" s="118"/>
      <c r="C27" s="119"/>
      <c r="D27" s="120"/>
      <c r="E27" s="120"/>
      <c r="F27" s="120"/>
      <c r="G27" s="120"/>
      <c r="H27" s="120"/>
      <c r="I27" s="121"/>
      <c r="J27" s="121"/>
      <c r="K27" s="121"/>
      <c r="L27" s="121"/>
      <c r="M27" s="20"/>
    </row>
    <row r="28" spans="1:13" ht="15.75" customHeight="1">
      <c r="A28" s="194" t="s">
        <v>143</v>
      </c>
      <c r="B28" s="194"/>
      <c r="C28" s="194"/>
      <c r="D28" s="194"/>
      <c r="E28" s="194"/>
      <c r="F28" s="194"/>
      <c r="G28" s="194"/>
      <c r="H28" s="194"/>
      <c r="I28" s="194"/>
      <c r="J28" s="194"/>
      <c r="K28" s="194"/>
      <c r="L28" s="194"/>
      <c r="M28" s="23"/>
    </row>
    <row r="29" spans="1:13" ht="15.75" customHeight="1">
      <c r="A29" s="113">
        <v>17</v>
      </c>
      <c r="B29" s="113"/>
      <c r="C29" s="75" t="s">
        <v>144</v>
      </c>
      <c r="D29" s="122"/>
      <c r="E29" s="122"/>
      <c r="F29" s="115"/>
      <c r="G29" s="115"/>
      <c r="H29" s="115"/>
      <c r="I29" s="122"/>
      <c r="J29" s="122"/>
      <c r="K29" s="115"/>
      <c r="L29" s="115"/>
      <c r="M29" s="19"/>
    </row>
    <row r="30" spans="1:13" ht="15.75" customHeight="1">
      <c r="A30" s="113">
        <v>18</v>
      </c>
      <c r="B30" s="113"/>
      <c r="C30" s="75" t="s">
        <v>145</v>
      </c>
      <c r="D30" s="115"/>
      <c r="E30" s="115"/>
      <c r="F30" s="115"/>
      <c r="G30" s="115"/>
      <c r="H30" s="115"/>
      <c r="I30" s="115">
        <v>66849.416332605397</v>
      </c>
      <c r="J30" s="175">
        <v>67753.321437273698</v>
      </c>
      <c r="K30" s="175">
        <v>71797.412449756899</v>
      </c>
      <c r="L30" s="175">
        <v>74361.393674977706</v>
      </c>
      <c r="M30" s="19"/>
    </row>
    <row r="31" spans="1:13" ht="15.75" customHeight="1">
      <c r="A31" s="113">
        <v>19</v>
      </c>
      <c r="B31" s="113"/>
      <c r="C31" s="75" t="s">
        <v>146</v>
      </c>
      <c r="D31" s="115"/>
      <c r="E31" s="115"/>
      <c r="F31" s="115"/>
      <c r="G31" s="115"/>
      <c r="H31" s="115"/>
      <c r="I31" s="115">
        <v>5531.5173377255796</v>
      </c>
      <c r="J31" s="175">
        <v>4700.2443580470399</v>
      </c>
      <c r="K31" s="175">
        <v>3956.8565745678302</v>
      </c>
      <c r="L31" s="175">
        <v>3596.1466767966199</v>
      </c>
      <c r="M31" s="19"/>
    </row>
    <row r="32" spans="1:13" ht="39.6" customHeight="1">
      <c r="A32" s="113" t="s">
        <v>147</v>
      </c>
      <c r="B32" s="113"/>
      <c r="C32" s="75" t="s">
        <v>148</v>
      </c>
      <c r="D32" s="123"/>
      <c r="E32" s="123"/>
      <c r="F32" s="123"/>
      <c r="G32" s="123"/>
      <c r="H32" s="124"/>
      <c r="I32" s="124"/>
      <c r="J32" s="124"/>
      <c r="K32" s="124"/>
      <c r="L32" s="124"/>
      <c r="M32" s="19"/>
    </row>
    <row r="33" spans="1:15" ht="15.75" customHeight="1">
      <c r="A33" s="140" t="s">
        <v>149</v>
      </c>
      <c r="B33" s="140"/>
      <c r="C33" s="150" t="s">
        <v>150</v>
      </c>
      <c r="D33" s="151"/>
      <c r="E33" s="151"/>
      <c r="F33" s="151"/>
      <c r="G33" s="151"/>
      <c r="H33" s="143"/>
      <c r="I33" s="143"/>
      <c r="J33" s="143"/>
      <c r="K33" s="143"/>
      <c r="L33" s="143"/>
      <c r="M33" s="19"/>
    </row>
    <row r="34" spans="1:15" ht="15.75" customHeight="1">
      <c r="A34" s="149">
        <v>20</v>
      </c>
      <c r="B34" s="149"/>
      <c r="C34" s="152" t="s">
        <v>151</v>
      </c>
      <c r="D34" s="153"/>
      <c r="E34" s="153"/>
      <c r="F34" s="153"/>
      <c r="G34" s="153"/>
      <c r="H34" s="153"/>
      <c r="I34" s="148">
        <f>I30+I31</f>
        <v>72380.933670330982</v>
      </c>
      <c r="J34" s="148">
        <v>72453.565795320697</v>
      </c>
      <c r="K34" s="148">
        <v>75754.269024324734</v>
      </c>
      <c r="L34" s="148">
        <v>77957.540351774325</v>
      </c>
      <c r="M34" s="19"/>
    </row>
    <row r="35" spans="1:15" ht="15.75" customHeight="1">
      <c r="A35" s="125"/>
      <c r="B35" s="125"/>
      <c r="C35" s="126"/>
      <c r="D35" s="127"/>
      <c r="E35" s="127"/>
      <c r="F35" s="127"/>
      <c r="G35" s="127"/>
      <c r="H35" s="127"/>
      <c r="I35" s="127"/>
      <c r="J35" s="127"/>
      <c r="K35" s="127"/>
      <c r="L35" s="127"/>
      <c r="M35" s="19"/>
    </row>
    <row r="36" spans="1:15" ht="15.75" customHeight="1">
      <c r="A36" s="113" t="s">
        <v>112</v>
      </c>
      <c r="B36" s="113"/>
      <c r="C36" s="128" t="s">
        <v>152</v>
      </c>
      <c r="D36" s="127"/>
      <c r="E36" s="127"/>
      <c r="F36" s="127"/>
      <c r="G36" s="127"/>
      <c r="H36" s="127"/>
      <c r="I36" s="127"/>
      <c r="J36" s="127"/>
      <c r="K36" s="127"/>
      <c r="L36" s="127"/>
      <c r="M36" s="19"/>
    </row>
    <row r="37" spans="1:15" ht="15.75" customHeight="1">
      <c r="A37" s="113" t="s">
        <v>113</v>
      </c>
      <c r="B37" s="113"/>
      <c r="C37" s="128" t="s">
        <v>156</v>
      </c>
      <c r="D37" s="127"/>
      <c r="E37" s="127"/>
      <c r="F37" s="127"/>
      <c r="G37" s="127"/>
      <c r="H37" s="127"/>
      <c r="I37" s="127"/>
      <c r="J37" s="127"/>
      <c r="K37" s="127"/>
      <c r="L37" s="127"/>
      <c r="M37" s="19"/>
      <c r="O37" s="31"/>
    </row>
    <row r="38" spans="1:15" ht="15.75" customHeight="1">
      <c r="A38" s="113" t="s">
        <v>114</v>
      </c>
      <c r="B38" s="113"/>
      <c r="C38" s="128" t="s">
        <v>157</v>
      </c>
      <c r="D38" s="127"/>
      <c r="E38" s="127"/>
      <c r="F38" s="127"/>
      <c r="G38" s="127"/>
      <c r="H38" s="127"/>
      <c r="I38" s="129"/>
      <c r="J38" s="129"/>
      <c r="K38" s="129"/>
      <c r="L38" s="129"/>
      <c r="M38" s="19"/>
    </row>
    <row r="39" spans="1:15" ht="15.75" customHeight="1">
      <c r="A39" s="130"/>
      <c r="B39" s="130"/>
      <c r="C39" s="131"/>
      <c r="D39" s="131"/>
      <c r="E39" s="131"/>
      <c r="F39" s="131"/>
      <c r="G39" s="131"/>
      <c r="H39" s="131"/>
      <c r="I39" s="69"/>
      <c r="J39" s="69"/>
      <c r="K39" s="69"/>
      <c r="L39" s="69"/>
    </row>
    <row r="40" spans="1:15" ht="15.75" customHeight="1">
      <c r="A40" s="132"/>
      <c r="B40" s="132"/>
      <c r="C40" s="132"/>
      <c r="D40" s="133"/>
      <c r="E40" s="133"/>
      <c r="F40" s="133"/>
      <c r="G40" s="133"/>
      <c r="H40" s="133"/>
      <c r="I40" s="190" t="s">
        <v>153</v>
      </c>
      <c r="J40" s="190"/>
      <c r="K40" s="190"/>
      <c r="L40" s="190"/>
      <c r="M40" s="26"/>
    </row>
    <row r="41" spans="1:15" ht="15.75" customHeight="1">
      <c r="A41" s="113">
        <v>21</v>
      </c>
      <c r="B41" s="134"/>
      <c r="C41" s="126" t="s">
        <v>154</v>
      </c>
      <c r="D41" s="135"/>
      <c r="E41" s="135"/>
      <c r="F41" s="135"/>
      <c r="G41" s="135"/>
      <c r="H41" s="136"/>
      <c r="I41" s="137">
        <f>I10</f>
        <v>208957.87982663201</v>
      </c>
      <c r="J41" s="137">
        <v>193192.52239446301</v>
      </c>
      <c r="K41" s="137">
        <v>187645.92835523799</v>
      </c>
      <c r="L41" s="137">
        <v>189856.20471156001</v>
      </c>
      <c r="M41" s="21"/>
    </row>
    <row r="42" spans="1:15" ht="15.75" customHeight="1">
      <c r="A42" s="113">
        <v>22</v>
      </c>
      <c r="B42" s="134"/>
      <c r="C42" s="126" t="s">
        <v>155</v>
      </c>
      <c r="D42" s="135"/>
      <c r="E42" s="135"/>
      <c r="F42" s="135"/>
      <c r="G42" s="135"/>
      <c r="H42" s="125"/>
      <c r="I42" s="137">
        <f>I26-I34</f>
        <v>124872.75559469838</v>
      </c>
      <c r="J42" s="137">
        <v>112740.90069307572</v>
      </c>
      <c r="K42" s="137">
        <v>105385.1280862523</v>
      </c>
      <c r="L42" s="137">
        <v>97813.642570894808</v>
      </c>
      <c r="M42" s="24"/>
    </row>
    <row r="43" spans="1:15" ht="15.75" customHeight="1">
      <c r="A43" s="140">
        <v>23</v>
      </c>
      <c r="B43" s="154"/>
      <c r="C43" s="155" t="s">
        <v>103</v>
      </c>
      <c r="D43" s="156"/>
      <c r="E43" s="156"/>
      <c r="F43" s="156"/>
      <c r="G43" s="156"/>
      <c r="H43" s="142"/>
      <c r="I43" s="176">
        <f>I41/I42</f>
        <v>1.6733664507640893</v>
      </c>
      <c r="J43" s="176">
        <v>1.7135974717853966</v>
      </c>
      <c r="K43" s="176">
        <v>1.780573139330053</v>
      </c>
      <c r="L43" s="176">
        <v>1.9409992279344188</v>
      </c>
    </row>
  </sheetData>
  <mergeCells count="17">
    <mergeCell ref="A6:C6"/>
    <mergeCell ref="I40:L40"/>
    <mergeCell ref="D2:F2"/>
    <mergeCell ref="A11:C11"/>
    <mergeCell ref="B12:C12"/>
    <mergeCell ref="A28:L28"/>
    <mergeCell ref="A7:C7"/>
    <mergeCell ref="A8:C8"/>
    <mergeCell ref="A9:C9"/>
    <mergeCell ref="A5:C5"/>
    <mergeCell ref="S5:T5"/>
    <mergeCell ref="S7:T7"/>
    <mergeCell ref="S8:T8"/>
    <mergeCell ref="D6:G6"/>
    <mergeCell ref="I6:L6"/>
    <mergeCell ref="D5:G5"/>
    <mergeCell ref="I5:L5"/>
  </mergeCells>
  <hyperlinks>
    <hyperlink ref="D1" location="Index!A1" display="Index" xr:uid="{E0255B7C-ED97-450E-B869-14402DE9A5D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7">
    <tabColor rgb="FF4583AF"/>
  </sheetPr>
  <dimension ref="A1:F12"/>
  <sheetViews>
    <sheetView showGridLines="0" workbookViewId="0"/>
  </sheetViews>
  <sheetFormatPr defaultColWidth="8.85546875" defaultRowHeight="12.75"/>
  <cols>
    <col min="1" max="1" width="9" style="4" customWidth="1"/>
    <col min="2" max="2" width="65.28515625" style="4" customWidth="1"/>
    <col min="3" max="3" width="2.28515625" style="4" customWidth="1"/>
    <col min="4" max="4" width="65.5703125" style="4" customWidth="1"/>
    <col min="5" max="5" width="4.140625" style="4" customWidth="1"/>
    <col min="6" max="16384" width="8.85546875" style="4"/>
  </cols>
  <sheetData>
    <row r="1" spans="1:6">
      <c r="A1" s="158" t="s">
        <v>196</v>
      </c>
      <c r="B1" s="47"/>
      <c r="C1" s="47"/>
      <c r="D1" s="47"/>
    </row>
    <row r="2" spans="1:6">
      <c r="A2" s="157" t="s">
        <v>185</v>
      </c>
      <c r="B2" s="47"/>
      <c r="C2" s="47"/>
      <c r="D2" s="47"/>
    </row>
    <row r="3" spans="1:6">
      <c r="A3" s="157"/>
      <c r="B3" s="47"/>
      <c r="C3" s="47"/>
      <c r="D3" s="47"/>
    </row>
    <row r="4" spans="1:6">
      <c r="A4" s="120"/>
      <c r="B4" s="47"/>
      <c r="C4" s="47"/>
      <c r="D4" s="47"/>
    </row>
    <row r="5" spans="1:6" ht="33" customHeight="1">
      <c r="A5" s="159" t="s">
        <v>195</v>
      </c>
      <c r="B5" s="160" t="s">
        <v>164</v>
      </c>
      <c r="C5" s="159"/>
      <c r="D5" s="160" t="s">
        <v>210</v>
      </c>
      <c r="F5" s="15" t="s">
        <v>118</v>
      </c>
    </row>
    <row r="6" spans="1:6" ht="60">
      <c r="A6" s="161" t="s">
        <v>13</v>
      </c>
      <c r="B6" s="162" t="s">
        <v>158</v>
      </c>
      <c r="C6" s="162"/>
      <c r="D6" s="177" t="s">
        <v>211</v>
      </c>
    </row>
    <row r="7" spans="1:6" ht="24">
      <c r="A7" s="163" t="s">
        <v>14</v>
      </c>
      <c r="B7" s="164" t="s">
        <v>159</v>
      </c>
      <c r="C7" s="164"/>
      <c r="D7" s="178" t="s">
        <v>212</v>
      </c>
    </row>
    <row r="8" spans="1:6" ht="82.5" customHeight="1">
      <c r="A8" s="163" t="s">
        <v>15</v>
      </c>
      <c r="B8" s="164" t="s">
        <v>160</v>
      </c>
      <c r="C8" s="164"/>
      <c r="D8" s="178" t="s">
        <v>213</v>
      </c>
    </row>
    <row r="9" spans="1:6" ht="60">
      <c r="A9" s="163" t="s">
        <v>52</v>
      </c>
      <c r="B9" s="164" t="s">
        <v>186</v>
      </c>
      <c r="C9" s="164"/>
      <c r="D9" s="178" t="s">
        <v>214</v>
      </c>
    </row>
    <row r="10" spans="1:6">
      <c r="A10" s="163" t="s">
        <v>53</v>
      </c>
      <c r="B10" s="164" t="s">
        <v>161</v>
      </c>
      <c r="C10" s="164"/>
      <c r="D10" s="178" t="s">
        <v>215</v>
      </c>
    </row>
    <row r="11" spans="1:6" ht="48">
      <c r="A11" s="163" t="s">
        <v>120</v>
      </c>
      <c r="B11" s="164" t="s">
        <v>162</v>
      </c>
      <c r="C11" s="164"/>
      <c r="D11" s="178" t="s">
        <v>216</v>
      </c>
    </row>
    <row r="12" spans="1:6" ht="24">
      <c r="A12" s="163" t="s">
        <v>117</v>
      </c>
      <c r="B12" s="164" t="s">
        <v>163</v>
      </c>
      <c r="C12" s="164"/>
      <c r="D12" s="178" t="s">
        <v>217</v>
      </c>
    </row>
  </sheetData>
  <hyperlinks>
    <hyperlink ref="F5" location="Index!A1" display="Index" xr:uid="{00000000-0004-0000-20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Index</vt:lpstr>
      <vt:lpstr>EU OV1</vt:lpstr>
      <vt:lpstr>EU IFRS 9-FL</vt:lpstr>
      <vt:lpstr>EU KM1</vt:lpstr>
      <vt:lpstr>EU LIQ1</vt:lpstr>
      <vt:lpstr>EU LIQB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2023-05-04T16:45:09Z</dcterms:created>
  <dcterms:modified xsi:type="dcterms:W3CDTF">2023-05-04T16:45:34Z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-1935240261</vt:i4>
  </property>
  <property fmtid="{D5CDD505-2E9C-101B-9397-08002B2CF9AE}" pid="3" name="_NewReviewCycle">
    <vt:lpwstr/>
  </property>
</Properties>
</file>