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arionbanki.sharepoint.com/sites/FMS-Reikningshald/rs og rshlutareikningar/Uppgjörskynningar/Factbook/202303/"/>
    </mc:Choice>
  </mc:AlternateContent>
  <xr:revisionPtr revIDLastSave="50" documentId="8_{CA66E08E-4FAB-46DB-A65D-8B8AEC398020}" xr6:coauthVersionLast="47" xr6:coauthVersionMax="47" xr10:uidLastSave="{26826AD1-42CA-4992-A631-00151F45AFEC}"/>
  <bookViews>
    <workbookView xWindow="45990" yWindow="-1770" windowWidth="11280" windowHeight="7035"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definedNames>
    <definedName name="AS2DocOpenMode" hidden="1">"AS2DocumentEdit"</definedName>
    <definedName name="AS2HasNoAutoHeaderFooter">"OFF"</definedName>
    <definedName name="Budgetdiv3" localSheetId="15">#REF!</definedName>
    <definedName name="Budgetdiv3" localSheetId="16">#REF!</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Years'!$A$1:$F$45</definedName>
    <definedName name="_xlnm.Print_Area" localSheetId="7">'KFI 9 quarters'!$A$1:$J$46</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Segments!$A$2:$L$145</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113" l="1"/>
  <c r="C18" i="113" s="1"/>
  <c r="C9" i="113" l="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<sst xmlns="http://schemas.openxmlformats.org/spreadsheetml/2006/main" count="1179" uniqueCount="458">
  <si>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</si>
  <si>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</si>
  <si>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</si>
  <si>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</si>
  <si>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</si>
  <si>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</si>
  <si>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</si>
  <si>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</si>
  <si>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</si>
  <si>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</si>
  <si>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</si>
  <si>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</si>
  <si>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</si>
  <si>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</si>
  <si>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</si>
  <si>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</si>
  <si>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</si>
  <si>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</si>
  <si>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</si>
  <si>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</si>
  <si>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</si>
  <si>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</si>
  <si>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</si>
  <si>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</si>
  <si>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</si>
  <si>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</si>
  <si>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</si>
  <si>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</si>
  <si>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</si>
  <si>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</si>
  <si>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</si>
  <si>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</si>
  <si>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</si>
  <si>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</si>
  <si>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</si>
  <si>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</si>
  <si>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</si>
  <si>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</si>
  <si>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</si>
  <si>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</si>
  <si>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</si>
  <si>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</si>
  <si>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</si>
  <si>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</si>
  <si>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</si>
  <si>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</si>
  <si>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</si>
  <si>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</si>
  <si>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</si>
  <si>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</si>
  <si>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</si>
  <si>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</si>
  <si>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</si>
  <si>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</si>
  <si>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</si>
  <si>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</si>
  <si>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</si>
  <si>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</si>
  <si>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</si>
  <si>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</si>
  <si>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</si>
  <si>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</si>
  <si>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</si>
  <si>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</si>
  <si>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</si>
  <si>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</si>
  <si>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</si>
  <si>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</si>
  <si>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</si>
  <si>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</si>
  <si>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</si>
  <si>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</si>
  <si>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</si>
  <si>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</si>
  <si>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</si>
  <si>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</si>
  <si>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</si>
  <si>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</si>
  <si>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</si>
  <si>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</si>
  <si>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</si>
  <si>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</si>
  <si>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</si>
  <si>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</si>
  <si>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</si>
  <si>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</si>
  <si>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</si>
  <si>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</si>
  <si>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</si>
  <si>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</si>
  <si>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</si>
  <si>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</si>
  <si>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</si>
  <si>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</si>
  <si>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</si>
  <si>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</si>
  <si>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</si>
  <si>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</si>
  <si>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</si>
  <si>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</si>
  <si>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</si>
  <si>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</si>
  <si>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</si>
  <si>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</si>
  <si>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</si>
  <si>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</si>
  <si>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</si>
  <si>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</si>
  <si>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</si>
  <si>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</si>
  <si>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</si>
  <si>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</si>
  <si>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</si>
  <si>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</si>
  <si>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</si>
  <si>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</si>
  <si>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</si>
  <si>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</si>
  <si>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</si>
  <si>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</si>
  <si>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</si>
  <si>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</si>
  <si>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</si>
  <si>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</si>
  <si>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</si>
  <si>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</si>
  <si>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</si>
  <si>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</si>
  <si>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</si>
  <si>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</si>
  <si>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</si>
  <si>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</si>
  <si>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</si>
  <si>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</si>
  <si>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</si>
  <si>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</si>
  <si>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</si>
  <si>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</si>
  <si>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</si>
  <si>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</si>
  <si>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</si>
  <si>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</si>
  <si>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</si>
  <si>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</si>
  <si>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</si>
  <si>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</si>
  <si>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</si>
  <si>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</si>
  <si>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</si>
  <si>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</si>
  <si>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</si>
  <si>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</si>
  <si>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</si>
  <si>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</si>
  <si>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</si>
  <si>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</si>
  <si>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</si>
  <si>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</si>
  <si>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</si>
  <si>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</si>
  <si>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</si>
  <si>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</si>
  <si>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</si>
  <si>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</si>
  <si>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</si>
  <si>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</si>
  <si>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</si>
  <si>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</si>
  <si>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</si>
  <si>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</si>
  <si>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</si>
  <si>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</si>
  <si>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</si>
  <si>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</si>
  <si>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</si>
  <si>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</si>
  <si>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</si>
  <si>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</si>
  <si>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</si>
  <si>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</si>
  <si>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</si>
  <si>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</si>
  <si>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</si>
  <si>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</si>
  <si>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</si>
  <si>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</si>
  <si>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</si>
  <si>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</si>
  <si>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</si>
  <si>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</si>
  <si>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</si>
  <si>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</si>
  <si>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</si>
  <si>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</si>
  <si>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</si>
  <si>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</si>
  <si>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</si>
  <si>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</si>
  <si>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</si>
  <si>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</si>
  <si>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</si>
  <si>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</si>
  <si>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</si>
  <si>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</si>
  <si>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</si>
  <si>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</si>
  <si>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</si>
  <si>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</si>
  <si>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</si>
  <si>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</si>
  <si>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</si>
  <si>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</si>
  <si>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</si>
  <si>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</si>
  <si>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</si>
  <si>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</si>
  <si>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</si>
  <si>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</si>
  <si>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</si>
  <si>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</si>
  <si>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</si>
  <si>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</si>
  <si>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</si>
  <si>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</si>
  <si>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</si>
  <si>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</si>
  <si>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</si>
  <si>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</si>
  <si>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</si>
  <si>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</si>
  <si>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</si>
  <si>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</si>
  <si>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</si>
  <si>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</si>
  <si>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</si>
  <si>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</si>
  <si>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</si>
  <si>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</si>
  <si>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</si>
  <si>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</si>
  <si>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</si>
  <si>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</si>
  <si>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</si>
  <si>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</si>
  <si>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</si>
  <si>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</si>
  <si>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</si>
  <si>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</si>
  <si>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</si>
  <si>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</si>
  <si>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</si>
  <si>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</si>
  <si>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</si>
  <si>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</si>
  <si>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</si>
  <si>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</si>
  <si>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</si>
  <si>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</si>
  <si>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</si>
  <si>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</si>
  <si>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</si>
  <si>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</si>
  <si>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</si>
  <si>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</si>
  <si>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</si>
  <si>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</si>
  <si>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</si>
  <si>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</si>
  <si>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</si>
  <si>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</si>
  <si>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2019</t>
  </si>
  <si>
    <t>Q1 2020</t>
  </si>
  <si>
    <t>Q3 2020</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</si>
  <si>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</si>
  <si>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</si>
  <si>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</si>
  <si>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</si>
  <si>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</si>
  <si>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</si>
  <si>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</si>
  <si>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</si>
  <si>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</si>
  <si>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</si>
  <si>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</si>
  <si>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</si>
  <si>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</si>
  <si>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</si>
  <si>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</si>
  <si>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</si>
  <si>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</si>
  <si>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</si>
  <si>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</si>
  <si>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</si>
  <si>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</si>
  <si>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</si>
  <si>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</si>
  <si>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</si>
  <si>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</si>
  <si>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</si>
  <si>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</si>
  <si>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</si>
  <si>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</si>
  <si>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</si>
  <si>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</si>
  <si>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</si>
  <si>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</si>
  <si>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</si>
  <si>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</si>
  <si>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</si>
  <si>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</si>
  <si>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</si>
  <si>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</si>
  <si>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</si>
  <si>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</si>
  <si>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</si>
  <si>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</si>
  <si>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</si>
  <si>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</si>
  <si>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</si>
  <si>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</si>
  <si>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</si>
  <si>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</si>
  <si>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</si>
  <si>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</si>
  <si>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</si>
  <si>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</si>
  <si>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</si>
  <si>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</si>
  <si>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</si>
  <si>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</si>
  <si>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</si>
  <si>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</si>
  <si>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</si>
  <si>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</si>
  <si>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</si>
  <si>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</si>
  <si>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</si>
  <si>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</si>
  <si>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</si>
  <si>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</si>
  <si>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</si>
  <si>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</si>
  <si>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</si>
  <si>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</si>
  <si>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</si>
  <si>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</si>
  <si>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</si>
  <si>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</si>
  <si>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</si>
  <si>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</si>
  <si>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</si>
  <si>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</si>
  <si>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</si>
  <si>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</si>
  <si>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</si>
  <si>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</si>
  <si>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</si>
  <si>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</si>
  <si>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</si>
  <si>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</si>
  <si>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</si>
  <si>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</si>
  <si>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</si>
  <si>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</si>
  <si>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</si>
  <si>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</si>
  <si>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</si>
  <si>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</si>
  <si>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</si>
  <si>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</si>
  <si>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</si>
  <si>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</si>
  <si>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</si>
  <si>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</si>
  <si>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</si>
  <si>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</si>
  <si>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</si>
  <si>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</si>
  <si>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</si>
  <si>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</si>
  <si>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</si>
  <si>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</si>
  <si>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</si>
  <si>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</si>
  <si>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</si>
  <si>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</si>
  <si>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</si>
  <si>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</si>
  <si>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</si>
  <si>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</si>
  <si>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</si>
  <si>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</si>
  <si>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</si>
  <si>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</si>
  <si>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</si>
  <si>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</si>
  <si>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</si>
  <si>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</si>
  <si>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</si>
  <si>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</si>
  <si>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</si>
  <si>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</si>
  <si>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</si>
  <si>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</si>
  <si>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</si>
  <si>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</si>
  <si>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</si>
  <si>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</si>
  <si>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</si>
  <si>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Treasury and Market making:</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</si>
  <si>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</si>
  <si>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</si>
  <si>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</si>
  <si>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</si>
  <si>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</si>
  <si>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</si>
  <si>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</si>
  <si>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</si>
  <si>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</si>
  <si>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</si>
  <si>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</si>
  <si>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</si>
  <si>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</si>
  <si>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Discontinued operations held for sale, net of income tax</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</si>
  <si>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</si>
  <si>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</si>
  <si>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</si>
  <si>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</si>
  <si>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</si>
  <si>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</si>
  <si>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</si>
  <si>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</si>
  <si>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</si>
  <si>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</si>
  <si>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</si>
  <si>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Q1 2022</t>
  </si>
  <si>
    <t>Q2 2022</t>
  </si>
  <si>
    <t>Q3 2022</t>
  </si>
  <si>
    <t>Q4 2022</t>
  </si>
  <si>
    <t>Q1 2023</t>
  </si>
  <si>
    <t>*Capital ratios include interim profit in Q1 and Q3 figures</t>
  </si>
  <si>
    <t>Non-controlling interest eligible for inclusion in CET1 capital</t>
  </si>
  <si>
    <t>Operating income / Risk exposure amount</t>
  </si>
  <si>
    <t>Return on risk exposure amount</t>
  </si>
  <si>
    <t>Subsidiaries excluding Stefnir and Vördur:</t>
  </si>
  <si>
    <t>Vördur*:</t>
  </si>
  <si>
    <t>Corporate &amp; Investment Bank including insurance*:</t>
  </si>
  <si>
    <t>Retail Bank including insurance*:</t>
  </si>
  <si>
    <t>*From Q1 2022 the operation of Vördur has been split into individuals and corporates and is presented as such as part of Corporate &amp; Investment Banking and Retail banking, respectively</t>
  </si>
  <si>
    <t>Number of FTE´s at period end</t>
  </si>
  <si>
    <t>Net earnings from continuing operations</t>
  </si>
  <si>
    <t>Credit Risk, loans*</t>
  </si>
  <si>
    <t>Capital**</t>
  </si>
  <si>
    <t>Capital ratios**</t>
  </si>
  <si>
    <t>Cost-to-core income ratio</t>
  </si>
  <si>
    <r>
      <t>Ar</t>
    </r>
    <r>
      <rPr>
        <sz val="60"/>
        <color indexed="9"/>
        <rFont val="Times New Roman"/>
        <family val="1"/>
        <charset val="204"/>
      </rPr>
      <t>i</t>
    </r>
    <r>
      <rPr>
        <sz val="60"/>
        <color indexed="9"/>
        <rFont val="Palatino Linotype"/>
        <family val="1"/>
        <charset val="204"/>
      </rPr>
      <t xml:space="preserve">on Bank Factbook
</t>
    </r>
    <r>
      <rPr>
        <sz val="50"/>
        <color indexed="9"/>
        <rFont val="Palatino Linotype"/>
        <family val="1"/>
        <charset val="204"/>
      </rPr>
      <t xml:space="preserve">31 December 2022
</t>
    </r>
    <r>
      <rPr>
        <sz val="18"/>
        <color indexed="9"/>
        <rFont val="Palatino Linotype"/>
        <family val="1"/>
        <charset val="204"/>
      </rPr>
      <t>Unaudited</t>
    </r>
  </si>
  <si>
    <t>*Capital ratios include interim profit</t>
  </si>
  <si>
    <t>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</si>
</sst>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6">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2"/>
      <color theme="1"/>
      <name val="Arial"/>
      <family val="2"/>
    </font>
    <font>
      <b/>
      <sz val="10"/>
      <color rgb="FF005FAB"/>
      <name val="Arial"/>
      <family val="2"/>
    </font>
    <font>
      <sz val="11"/>
      <color rgb="FFFF0000"/>
      <name val="Arial"/>
      <family val="2"/>
    </font>
    <font>
      <sz val="60"/>
      <color indexed="9"/>
      <name val="Times New Roman"/>
      <family val="1"/>
      <charset val="204"/>
    </font>
    <font>
      <sz val="60"/>
      <color indexed="9"/>
      <name val="Palatino Linotype"/>
      <family val="1"/>
      <charset val="204"/>
    </font>
    <font>
      <sz val="50"/>
      <color indexed="9"/>
      <name val="Palatino Linotype"/>
      <family val="1"/>
      <charset val="204"/>
    </font>
    <font>
      <sz val="18"/>
      <color indexed="9"/>
      <name val="Palatino Linotype"/>
      <family val="1"/>
      <charset val="204"/>
    </font>
  </fonts>
  <fills count="6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
      <patternFill patternType="solid">
        <fgColor rgb="FF005AB4"/>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1" fontId="24" fillId="0" borderId="0" xfId="0" applyNumberFormat="1" applyFont="1" applyFill="1" applyBorder="1"/>
    <xf numFmtId="191" fontId="15" fillId="0" borderId="0" xfId="0" applyNumberFormat="1" applyFont="1"/>
    <xf numFmtId="191"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2"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2"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1" fontId="20" fillId="0" borderId="0" xfId="0" applyNumberFormat="1" applyFont="1"/>
    <xf numFmtId="191"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4" fontId="42" fillId="0" borderId="0" xfId="0" applyNumberFormat="1" applyFont="1" applyFill="1" applyBorder="1" applyAlignment="1">
      <alignment horizontal="right"/>
    </xf>
    <xf numFmtId="0" fontId="21" fillId="4" borderId="0" xfId="0" applyFont="1" applyFill="1" applyBorder="1" applyAlignment="1">
      <alignment vertical="center"/>
    </xf>
    <xf numFmtId="194" fontId="41" fillId="0" borderId="0" xfId="0" applyNumberFormat="1" applyFont="1" applyFill="1" applyBorder="1" applyAlignment="1">
      <alignment horizontal="right"/>
    </xf>
    <xf numFmtId="3" fontId="0" fillId="0" borderId="0" xfId="0" applyNumberFormat="1" applyFont="1"/>
    <xf numFmtId="191"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1"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1"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1"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1" fontId="16" fillId="32" borderId="0" xfId="0" applyNumberFormat="1" applyFont="1" applyFill="1" applyBorder="1" applyAlignment="1">
      <alignment horizontal="right" vertical="center"/>
    </xf>
    <xf numFmtId="191" fontId="15" fillId="0" borderId="0" xfId="0" applyNumberFormat="1" applyFont="1" applyFill="1" applyBorder="1" applyAlignment="1">
      <alignment horizontal="right"/>
    </xf>
    <xf numFmtId="3" fontId="26" fillId="0" borderId="0" xfId="0" applyNumberFormat="1" applyFont="1" applyFill="1" applyBorder="1"/>
    <xf numFmtId="192" fontId="24" fillId="0" borderId="0" xfId="0" applyNumberFormat="1" applyFont="1" applyFill="1" applyBorder="1"/>
    <xf numFmtId="193" fontId="26" fillId="0" borderId="0" xfId="0" applyNumberFormat="1" applyFont="1" applyFill="1" applyBorder="1"/>
    <xf numFmtId="0" fontId="15" fillId="0" borderId="0" xfId="0" applyFont="1" applyAlignment="1">
      <alignment horizontal="center"/>
    </xf>
    <xf numFmtId="192"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3"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2" fontId="26" fillId="0" borderId="0" xfId="0" applyNumberFormat="1" applyFont="1" applyFill="1" applyBorder="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Fill="1" applyBorder="1" applyAlignment="1">
      <alignment horizontal="right"/>
    </xf>
    <xf numFmtId="194"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1"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1" fontId="29" fillId="3" borderId="2" xfId="30277" applyFont="1" applyFill="1" applyBorder="1">
      <alignment horizontal="right"/>
    </xf>
    <xf numFmtId="191" fontId="70" fillId="3" borderId="0" xfId="0" applyNumberFormat="1" applyFont="1" applyFill="1"/>
    <xf numFmtId="191" fontId="77" fillId="3" borderId="0" xfId="0" applyNumberFormat="1" applyFont="1" applyFill="1"/>
    <xf numFmtId="0" fontId="77" fillId="3" borderId="0" xfId="0" applyFont="1" applyFill="1"/>
    <xf numFmtId="191"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10"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1" fontId="29" fillId="3" borderId="0" xfId="30277" applyNumberFormat="1" applyFont="1" applyFill="1" applyBorder="1">
      <alignment horizontal="right"/>
    </xf>
    <xf numFmtId="4" fontId="70" fillId="3" borderId="0" xfId="0" applyNumberFormat="1" applyFont="1" applyFill="1"/>
    <xf numFmtId="166" fontId="27" fillId="3" borderId="0" xfId="30277" applyNumberFormat="1" applyFont="1" applyFill="1" applyBorder="1">
      <alignment horizontal="right"/>
    </xf>
    <xf numFmtId="191"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1" fontId="27" fillId="3" borderId="0" xfId="30277" applyNumberFormat="1" applyFont="1" applyFill="1">
      <alignment horizontal="right"/>
    </xf>
    <xf numFmtId="191" fontId="27" fillId="3" borderId="0" xfId="30277" applyFont="1" applyFill="1">
      <alignment horizontal="right"/>
    </xf>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1" fontId="27" fillId="3" borderId="0" xfId="30277" applyNumberFormat="1" applyFont="1" applyFill="1" applyBorder="1">
      <alignment horizontal="right"/>
    </xf>
    <xf numFmtId="191" fontId="27" fillId="3" borderId="2" xfId="30277" applyNumberFormat="1" applyFont="1" applyFill="1" applyBorder="1">
      <alignment horizontal="right"/>
    </xf>
    <xf numFmtId="191"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pplyBorder="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66" fontId="25" fillId="3" borderId="0" xfId="30277" applyNumberFormat="1" applyFont="1" applyFill="1" applyBorder="1">
      <alignment horizontal="right"/>
    </xf>
    <xf numFmtId="191" fontId="25" fillId="3" borderId="2" xfId="30277" applyNumberFormat="1" applyFont="1" applyFill="1" applyBorder="1">
      <alignment horizontal="right"/>
    </xf>
    <xf numFmtId="210"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1"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1" fontId="24" fillId="3" borderId="0" xfId="0" applyNumberFormat="1" applyFont="1" applyFill="1" applyBorder="1"/>
    <xf numFmtId="10" fontId="26" fillId="3" borderId="0" xfId="0" applyNumberFormat="1" applyFont="1" applyFill="1"/>
    <xf numFmtId="191" fontId="27" fillId="3" borderId="3" xfId="30277" applyNumberFormat="1" applyFont="1" applyFill="1" applyBorder="1">
      <alignment horizontal="right"/>
    </xf>
    <xf numFmtId="212" fontId="27" fillId="3" borderId="0" xfId="30277" applyNumberFormat="1" applyFont="1" applyFill="1" applyBorder="1">
      <alignment horizontal="right"/>
    </xf>
    <xf numFmtId="0" fontId="79" fillId="3" borderId="0" xfId="0" applyFont="1" applyFill="1"/>
    <xf numFmtId="191"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3" fillId="5" borderId="0" xfId="12443" applyFont="1" applyFill="1" applyBorder="1"/>
    <xf numFmtId="0" fontId="70" fillId="5" borderId="0" xfId="0" applyFont="1" applyFill="1"/>
    <xf numFmtId="0" fontId="76" fillId="3" borderId="0" xfId="0" applyFont="1" applyFill="1" applyBorder="1" applyAlignment="1">
      <alignment vertical="top" wrapText="1"/>
    </xf>
    <xf numFmtId="0" fontId="22" fillId="3" borderId="0" xfId="0" applyFont="1" applyFill="1"/>
    <xf numFmtId="0" fontId="72"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80" fillId="60" borderId="0" xfId="12443" applyFont="1" applyFill="1" applyBorder="1"/>
    <xf numFmtId="14" fontId="74" fillId="60" borderId="0" xfId="12443" applyNumberFormat="1" applyFont="1" applyFill="1" applyBorder="1" applyAlignment="1">
      <alignment horizontal="right"/>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46" fillId="3" borderId="0" xfId="0" applyFont="1" applyFill="1"/>
    <xf numFmtId="0" fontId="81" fillId="3" borderId="0" xfId="0" applyFont="1" applyFill="1"/>
    <xf numFmtId="166" fontId="24" fillId="3" borderId="0" xfId="0" applyNumberFormat="1" applyFont="1" applyFill="1" applyBorder="1"/>
    <xf numFmtId="0" fontId="83" fillId="61" borderId="0" xfId="0" applyFont="1" applyFill="1" applyAlignment="1">
      <alignment horizontal="left" vertical="center" wrapText="1" indent="9"/>
    </xf>
    <xf numFmtId="0" fontId="72" fillId="60" borderId="0" xfId="12443" applyFont="1" applyFill="1" applyBorder="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81209</xdr:colOff>
      <xdr:row>63</xdr:row>
      <xdr:rowOff>28575</xdr:rowOff>
    </xdr:to>
    <xdr:pic>
      <xdr:nvPicPr>
        <xdr:cNvPr id="2" name="Picture 1">
          <a:extLst>
            <a:ext uri="{FF2B5EF4-FFF2-40B4-BE49-F238E27FC236}">
              <a16:creationId xmlns:a16="http://schemas.microsoft.com/office/drawing/2014/main" id="{7B0D644F-7E92-9ACB-D45E-2DC132BA4694}"/>
            </a:ext>
          </a:extLst>
        </xdr:cNvPr>
        <xdr:cNvPicPr>
          <a:picLocks noChangeAspect="1"/>
        </xdr:cNvPicPr>
      </xdr:nvPicPr>
      <xdr:blipFill>
        <a:blip xmlns:r="http://schemas.openxmlformats.org/officeDocument/2006/relationships" r:embed="rId1"/>
        <a:stretch>
          <a:fillRect/>
        </a:stretch>
      </xdr:blipFill>
      <xdr:spPr>
        <a:xfrm>
          <a:off x="0" y="0"/>
          <a:ext cx="8748959" cy="1238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P1:P69"/>
  <sheetViews>
    <sheetView tabSelected="1" view="pageBreakPreview" zoomScaleNormal="100" zoomScaleSheetLayoutView="100" zoomScalePageLayoutView="40" workbookViewId="0"/>
  </sheetViews>
  <sheetFormatPr defaultColWidth="9.1796875" defaultRowHeight="14.5"/>
  <cols>
    <col min="1" max="13" width="9.1796875" style="246"/>
    <col min="14" max="14" width="5.26953125" style="246" customWidth="1"/>
    <col min="15" max="16384" width="9.1796875" style="246"/>
  </cols>
  <sheetData>
    <row r="1" spans="16:16">
      <c r="P1" s="342" t="s">
        <v>455</v>
      </c>
    </row>
    <row r="2" spans="16:16">
      <c r="P2" s="342"/>
    </row>
    <row r="53" ht="89.25" customHeight="1"/>
    <row r="69" ht="9" customHeight="1"/>
  </sheetData>
  <mergeCells count="1">
    <mergeCell ref="P1:P2"/>
  </mergeCells>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heetViews>
  <sheetFormatPr defaultColWidth="9.1796875" defaultRowHeight="14"/>
  <cols>
    <col min="1" max="1" width="42.26953125" style="262" customWidth="1"/>
    <col min="2" max="10" width="10" style="262" customWidth="1"/>
    <col min="11" max="13" width="9.26953125" style="262" customWidth="1"/>
    <col min="14" max="16384" width="9.1796875" style="262"/>
  </cols>
  <sheetData>
    <row r="1" spans="1:14" ht="27.75" customHeight="1">
      <c r="A1" s="331" t="s">
        <v>326</v>
      </c>
      <c r="B1" s="334"/>
      <c r="C1" s="334"/>
      <c r="D1" s="334"/>
      <c r="E1" s="334"/>
      <c r="F1" s="334"/>
      <c r="G1" s="334"/>
      <c r="H1" s="334"/>
      <c r="I1" s="334"/>
      <c r="J1" s="334"/>
    </row>
    <row r="2" spans="1:14">
      <c r="A2" s="332" t="s">
        <v>310</v>
      </c>
      <c r="B2" s="335">
        <v>45016</v>
      </c>
      <c r="C2" s="335">
        <v>44926</v>
      </c>
      <c r="D2" s="335">
        <v>44834</v>
      </c>
      <c r="E2" s="335">
        <v>44742</v>
      </c>
      <c r="F2" s="335">
        <v>44651</v>
      </c>
      <c r="G2" s="335">
        <v>44561</v>
      </c>
      <c r="H2" s="335">
        <v>44469</v>
      </c>
      <c r="I2" s="335">
        <v>44377</v>
      </c>
      <c r="J2" s="335">
        <v>44286</v>
      </c>
    </row>
    <row r="3" spans="1:14">
      <c r="A3" s="252"/>
      <c r="B3" s="253"/>
      <c r="C3" s="253"/>
      <c r="D3" s="253"/>
      <c r="E3" s="253"/>
      <c r="F3" s="253"/>
      <c r="G3" s="253"/>
      <c r="H3" s="253"/>
      <c r="I3" s="253"/>
      <c r="J3" s="253"/>
    </row>
    <row r="4" spans="1:14">
      <c r="A4" s="254" t="s">
        <v>99</v>
      </c>
      <c r="B4" s="255"/>
      <c r="C4" s="255"/>
      <c r="D4" s="255"/>
      <c r="E4" s="255"/>
      <c r="F4" s="255"/>
      <c r="G4" s="255"/>
      <c r="H4" s="255"/>
      <c r="I4" s="255"/>
      <c r="J4" s="255"/>
    </row>
    <row r="5" spans="1:14">
      <c r="A5" s="256" t="s">
        <v>323</v>
      </c>
      <c r="B5" s="289">
        <v>80272</v>
      </c>
      <c r="C5" s="289">
        <v>114118</v>
      </c>
      <c r="D5" s="289">
        <v>68149</v>
      </c>
      <c r="E5" s="289">
        <v>78011</v>
      </c>
      <c r="F5" s="289">
        <v>64395</v>
      </c>
      <c r="G5" s="289">
        <v>69057</v>
      </c>
      <c r="H5" s="289">
        <v>70136</v>
      </c>
      <c r="I5" s="289">
        <v>69609</v>
      </c>
      <c r="J5" s="289">
        <v>60479</v>
      </c>
    </row>
    <row r="6" spans="1:14">
      <c r="A6" s="256" t="s">
        <v>23</v>
      </c>
      <c r="B6" s="289">
        <v>62899</v>
      </c>
      <c r="C6" s="289">
        <v>45501</v>
      </c>
      <c r="D6" s="289">
        <v>52643</v>
      </c>
      <c r="E6" s="289">
        <v>40195</v>
      </c>
      <c r="F6" s="289">
        <v>35868</v>
      </c>
      <c r="G6" s="289">
        <v>30272</v>
      </c>
      <c r="H6" s="289">
        <v>30376</v>
      </c>
      <c r="I6" s="289">
        <v>35701</v>
      </c>
      <c r="J6" s="289">
        <v>29251</v>
      </c>
    </row>
    <row r="7" spans="1:14">
      <c r="A7" s="256" t="s">
        <v>24</v>
      </c>
      <c r="B7" s="289">
        <v>1114128</v>
      </c>
      <c r="C7" s="289">
        <v>1084757</v>
      </c>
      <c r="D7" s="289">
        <v>1045152</v>
      </c>
      <c r="E7" s="289">
        <v>1010666</v>
      </c>
      <c r="F7" s="289">
        <v>976383</v>
      </c>
      <c r="G7" s="289">
        <v>936237</v>
      </c>
      <c r="H7" s="289">
        <v>896940</v>
      </c>
      <c r="I7" s="289">
        <v>843988</v>
      </c>
      <c r="J7" s="289">
        <v>837162</v>
      </c>
      <c r="K7" s="266"/>
      <c r="L7" s="263"/>
      <c r="N7" s="266"/>
    </row>
    <row r="8" spans="1:14">
      <c r="A8" s="256" t="s">
        <v>278</v>
      </c>
      <c r="B8" s="289">
        <v>204996</v>
      </c>
      <c r="C8" s="289">
        <v>193329</v>
      </c>
      <c r="D8" s="289">
        <v>223142</v>
      </c>
      <c r="E8" s="289">
        <v>203740</v>
      </c>
      <c r="F8" s="289">
        <v>185680</v>
      </c>
      <c r="G8" s="289">
        <v>225657</v>
      </c>
      <c r="H8" s="289">
        <v>249979</v>
      </c>
      <c r="I8" s="289">
        <v>213963</v>
      </c>
      <c r="J8" s="289">
        <v>197216</v>
      </c>
      <c r="N8" s="263"/>
    </row>
    <row r="9" spans="1:14">
      <c r="A9" s="256" t="s">
        <v>107</v>
      </c>
      <c r="B9" s="289">
        <v>7875</v>
      </c>
      <c r="C9" s="289">
        <v>7862</v>
      </c>
      <c r="D9" s="289">
        <v>6617</v>
      </c>
      <c r="E9" s="289">
        <v>6615</v>
      </c>
      <c r="F9" s="289">
        <v>6586</v>
      </c>
      <c r="G9" s="289">
        <v>6560</v>
      </c>
      <c r="H9" s="289">
        <v>6548</v>
      </c>
      <c r="I9" s="289">
        <v>6003</v>
      </c>
      <c r="J9" s="289">
        <v>6110</v>
      </c>
      <c r="L9" s="311"/>
    </row>
    <row r="10" spans="1:14">
      <c r="A10" s="256" t="s">
        <v>19</v>
      </c>
      <c r="B10" s="289">
        <v>770</v>
      </c>
      <c r="C10" s="289">
        <v>787</v>
      </c>
      <c r="D10" s="289">
        <v>785</v>
      </c>
      <c r="E10" s="289">
        <v>724</v>
      </c>
      <c r="F10" s="289">
        <v>700</v>
      </c>
      <c r="G10" s="289">
        <v>668</v>
      </c>
      <c r="H10" s="289">
        <v>704</v>
      </c>
      <c r="I10" s="289">
        <v>697</v>
      </c>
      <c r="J10" s="289">
        <v>892</v>
      </c>
      <c r="N10" s="302"/>
    </row>
    <row r="11" spans="1:14">
      <c r="A11" s="256" t="s">
        <v>17</v>
      </c>
      <c r="B11" s="289">
        <v>8575</v>
      </c>
      <c r="C11" s="289">
        <v>8783</v>
      </c>
      <c r="D11" s="289">
        <v>8816</v>
      </c>
      <c r="E11" s="289">
        <v>9038</v>
      </c>
      <c r="F11" s="289">
        <v>9239</v>
      </c>
      <c r="G11" s="289">
        <v>9463</v>
      </c>
      <c r="H11" s="289">
        <v>9732</v>
      </c>
      <c r="I11" s="289">
        <v>9996</v>
      </c>
      <c r="J11" s="289">
        <v>9892</v>
      </c>
    </row>
    <row r="12" spans="1:14">
      <c r="A12" s="256" t="s">
        <v>106</v>
      </c>
      <c r="B12" s="289">
        <v>332</v>
      </c>
      <c r="C12" s="289">
        <v>135</v>
      </c>
      <c r="D12" s="289">
        <v>2886</v>
      </c>
      <c r="E12" s="289">
        <v>1247</v>
      </c>
      <c r="F12" s="289">
        <v>754</v>
      </c>
      <c r="G12" s="289">
        <v>2</v>
      </c>
      <c r="H12" s="289">
        <v>2</v>
      </c>
      <c r="I12" s="289">
        <v>2</v>
      </c>
      <c r="J12" s="289">
        <v>2</v>
      </c>
    </row>
    <row r="13" spans="1:14">
      <c r="A13" s="256" t="s">
        <v>396</v>
      </c>
      <c r="B13" s="289">
        <v>61</v>
      </c>
      <c r="C13" s="289">
        <v>61</v>
      </c>
      <c r="D13" s="289">
        <v>2152</v>
      </c>
      <c r="E13" s="289">
        <v>2126</v>
      </c>
      <c r="F13" s="289">
        <v>14706</v>
      </c>
      <c r="G13" s="289">
        <v>16047</v>
      </c>
      <c r="H13" s="289">
        <v>16775</v>
      </c>
      <c r="I13" s="289">
        <v>19236</v>
      </c>
      <c r="J13" s="289">
        <v>16271</v>
      </c>
    </row>
    <row r="14" spans="1:14" s="268" customFormat="1">
      <c r="A14" s="256" t="s">
        <v>18</v>
      </c>
      <c r="B14" s="290">
        <v>20736</v>
      </c>
      <c r="C14" s="290">
        <v>14223</v>
      </c>
      <c r="D14" s="290">
        <v>17544</v>
      </c>
      <c r="E14" s="290">
        <v>30999</v>
      </c>
      <c r="F14" s="290">
        <v>46704</v>
      </c>
      <c r="G14" s="290">
        <v>19901</v>
      </c>
      <c r="H14" s="290">
        <v>64900</v>
      </c>
      <c r="I14" s="290">
        <v>18725</v>
      </c>
      <c r="J14" s="290">
        <v>23818</v>
      </c>
      <c r="K14" s="262"/>
      <c r="L14" s="262"/>
      <c r="M14" s="262"/>
    </row>
    <row r="15" spans="1:14">
      <c r="A15" s="254" t="s">
        <v>15</v>
      </c>
      <c r="B15" s="291">
        <v>1500644</v>
      </c>
      <c r="C15" s="291">
        <v>1469556</v>
      </c>
      <c r="D15" s="291">
        <v>1427886</v>
      </c>
      <c r="E15" s="291">
        <v>1383361</v>
      </c>
      <c r="F15" s="291">
        <v>1341015</v>
      </c>
      <c r="G15" s="291">
        <v>1313864</v>
      </c>
      <c r="H15" s="291">
        <v>1346092</v>
      </c>
      <c r="I15" s="291">
        <v>1217920</v>
      </c>
      <c r="J15" s="291">
        <v>1181093</v>
      </c>
    </row>
    <row r="16" spans="1:14" ht="1.5" customHeight="1">
      <c r="B16" s="285"/>
      <c r="C16" s="285"/>
      <c r="D16" s="285"/>
      <c r="E16" s="285"/>
      <c r="F16" s="285"/>
      <c r="G16" s="285"/>
      <c r="H16" s="285"/>
      <c r="I16" s="285"/>
      <c r="J16" s="285"/>
    </row>
    <row r="17" spans="1:10">
      <c r="A17" s="271"/>
      <c r="B17" s="278"/>
      <c r="C17" s="278"/>
      <c r="D17" s="278"/>
      <c r="E17" s="278"/>
      <c r="F17" s="278"/>
      <c r="G17" s="278"/>
      <c r="H17" s="278"/>
      <c r="I17" s="278"/>
      <c r="J17" s="278"/>
    </row>
    <row r="18" spans="1:10">
      <c r="A18" s="254" t="s">
        <v>361</v>
      </c>
      <c r="B18" s="278"/>
      <c r="C18" s="278"/>
      <c r="D18" s="278"/>
      <c r="E18" s="278"/>
      <c r="F18" s="278"/>
      <c r="G18" s="278"/>
      <c r="H18" s="278"/>
      <c r="I18" s="278"/>
      <c r="J18" s="278"/>
    </row>
    <row r="19" spans="1:10">
      <c r="A19" s="256" t="s">
        <v>324</v>
      </c>
      <c r="B19" s="289">
        <v>24188</v>
      </c>
      <c r="C19" s="289">
        <v>11697</v>
      </c>
      <c r="D19" s="289">
        <v>5099</v>
      </c>
      <c r="E19" s="289">
        <v>4604</v>
      </c>
      <c r="F19" s="289">
        <v>4270</v>
      </c>
      <c r="G19" s="289">
        <v>5000</v>
      </c>
      <c r="H19" s="289">
        <v>8484</v>
      </c>
      <c r="I19" s="289">
        <v>7754</v>
      </c>
      <c r="J19" s="289">
        <v>9525</v>
      </c>
    </row>
    <row r="20" spans="1:10">
      <c r="A20" s="256" t="s">
        <v>14</v>
      </c>
      <c r="B20" s="289">
        <v>775023</v>
      </c>
      <c r="C20" s="289">
        <v>755361</v>
      </c>
      <c r="D20" s="289">
        <v>739969</v>
      </c>
      <c r="E20" s="289">
        <v>726948</v>
      </c>
      <c r="F20" s="289">
        <v>679925</v>
      </c>
      <c r="G20" s="289">
        <v>655476</v>
      </c>
      <c r="H20" s="289">
        <v>641306</v>
      </c>
      <c r="I20" s="289">
        <v>604382</v>
      </c>
      <c r="J20" s="289">
        <v>592540</v>
      </c>
    </row>
    <row r="21" spans="1:10">
      <c r="A21" s="256" t="s">
        <v>307</v>
      </c>
      <c r="B21" s="289">
        <v>20692</v>
      </c>
      <c r="C21" s="289">
        <v>20997</v>
      </c>
      <c r="D21" s="289">
        <v>21800</v>
      </c>
      <c r="E21" s="289">
        <v>14353</v>
      </c>
      <c r="F21" s="289">
        <v>12323</v>
      </c>
      <c r="G21" s="289">
        <v>5877</v>
      </c>
      <c r="H21" s="289">
        <v>5675</v>
      </c>
      <c r="I21" s="289">
        <v>5447</v>
      </c>
      <c r="J21" s="289">
        <v>6297</v>
      </c>
    </row>
    <row r="22" spans="1:10">
      <c r="A22" s="256" t="s">
        <v>108</v>
      </c>
      <c r="B22" s="289">
        <v>10840</v>
      </c>
      <c r="C22" s="289">
        <v>10303</v>
      </c>
      <c r="D22" s="289">
        <v>15596</v>
      </c>
      <c r="E22" s="289">
        <v>11733</v>
      </c>
      <c r="F22" s="289">
        <v>8080</v>
      </c>
      <c r="G22" s="289">
        <v>7102</v>
      </c>
      <c r="H22" s="289">
        <v>6989</v>
      </c>
      <c r="I22" s="289">
        <v>5905</v>
      </c>
      <c r="J22" s="289">
        <v>5443</v>
      </c>
    </row>
    <row r="23" spans="1:10" s="246" customFormat="1" ht="14.5">
      <c r="A23" s="256" t="s">
        <v>395</v>
      </c>
      <c r="B23" s="289">
        <v>0</v>
      </c>
      <c r="C23" s="289">
        <v>0</v>
      </c>
      <c r="D23" s="289">
        <v>0</v>
      </c>
      <c r="E23" s="289">
        <v>0</v>
      </c>
      <c r="F23" s="289">
        <v>15122</v>
      </c>
      <c r="G23" s="289">
        <v>16935</v>
      </c>
      <c r="H23" s="289">
        <v>16852</v>
      </c>
      <c r="I23" s="289">
        <v>18841</v>
      </c>
      <c r="J23" s="289">
        <v>8407</v>
      </c>
    </row>
    <row r="24" spans="1:10">
      <c r="A24" s="256" t="s">
        <v>20</v>
      </c>
      <c r="B24" s="289">
        <v>52554</v>
      </c>
      <c r="C24" s="289">
        <v>42973</v>
      </c>
      <c r="D24" s="289">
        <v>48506</v>
      </c>
      <c r="E24" s="289">
        <v>45645</v>
      </c>
      <c r="F24" s="289">
        <v>44582</v>
      </c>
      <c r="G24" s="289">
        <v>37151</v>
      </c>
      <c r="H24" s="289">
        <v>39698</v>
      </c>
      <c r="I24" s="289">
        <v>46055</v>
      </c>
      <c r="J24" s="289">
        <v>41083</v>
      </c>
    </row>
    <row r="25" spans="1:10">
      <c r="A25" s="256" t="s">
        <v>11</v>
      </c>
      <c r="B25" s="289">
        <v>390734</v>
      </c>
      <c r="C25" s="289">
        <v>392563</v>
      </c>
      <c r="D25" s="289">
        <v>376540</v>
      </c>
      <c r="E25" s="289">
        <v>363375</v>
      </c>
      <c r="F25" s="289">
        <v>370026</v>
      </c>
      <c r="G25" s="289">
        <v>356637</v>
      </c>
      <c r="H25" s="289">
        <v>397031</v>
      </c>
      <c r="I25" s="289">
        <v>301388</v>
      </c>
      <c r="J25" s="289">
        <v>293747</v>
      </c>
    </row>
    <row r="26" spans="1:10">
      <c r="A26" s="256" t="s">
        <v>351</v>
      </c>
      <c r="B26" s="290">
        <v>46681</v>
      </c>
      <c r="C26" s="290">
        <v>47331</v>
      </c>
      <c r="D26" s="290">
        <v>34089</v>
      </c>
      <c r="E26" s="290">
        <v>33392</v>
      </c>
      <c r="F26" s="290">
        <v>33674</v>
      </c>
      <c r="G26" s="290">
        <v>35088</v>
      </c>
      <c r="H26" s="290">
        <v>35477</v>
      </c>
      <c r="I26" s="290">
        <v>34543</v>
      </c>
      <c r="J26" s="290">
        <v>34632</v>
      </c>
    </row>
    <row r="27" spans="1:10">
      <c r="A27" s="254" t="s">
        <v>362</v>
      </c>
      <c r="B27" s="291">
        <v>1320712</v>
      </c>
      <c r="C27" s="291">
        <v>1281225</v>
      </c>
      <c r="D27" s="291">
        <v>1241599</v>
      </c>
      <c r="E27" s="291">
        <v>1200050</v>
      </c>
      <c r="F27" s="291">
        <v>1168002</v>
      </c>
      <c r="G27" s="291">
        <v>1119266</v>
      </c>
      <c r="H27" s="291">
        <v>1151512</v>
      </c>
      <c r="I27" s="291">
        <v>1024315</v>
      </c>
      <c r="J27" s="291">
        <v>991674</v>
      </c>
    </row>
    <row r="28" spans="1:10">
      <c r="A28" s="270"/>
      <c r="B28" s="278"/>
      <c r="C28" s="278"/>
      <c r="D28" s="278"/>
      <c r="E28" s="278"/>
      <c r="F28" s="278"/>
      <c r="G28" s="278"/>
      <c r="H28" s="278"/>
      <c r="I28" s="278"/>
      <c r="J28" s="278"/>
    </row>
    <row r="29" spans="1:10">
      <c r="A29" s="254" t="s">
        <v>21</v>
      </c>
      <c r="B29" s="278"/>
      <c r="C29" s="278"/>
      <c r="D29" s="278"/>
      <c r="E29" s="278"/>
      <c r="F29" s="278"/>
      <c r="G29" s="278"/>
      <c r="H29" s="278"/>
      <c r="I29" s="278"/>
      <c r="J29" s="278"/>
    </row>
    <row r="30" spans="1:10">
      <c r="A30" s="256" t="s">
        <v>347</v>
      </c>
      <c r="B30" s="289">
        <v>11406</v>
      </c>
      <c r="C30" s="289">
        <v>13372</v>
      </c>
      <c r="D30" s="289">
        <v>16765</v>
      </c>
      <c r="E30" s="289">
        <v>18954</v>
      </c>
      <c r="F30" s="289">
        <v>18955</v>
      </c>
      <c r="G30" s="289">
        <v>22684</v>
      </c>
      <c r="H30" s="289">
        <v>28663</v>
      </c>
      <c r="I30" s="289">
        <v>36345</v>
      </c>
      <c r="J30" s="289">
        <v>39387</v>
      </c>
    </row>
    <row r="31" spans="1:10">
      <c r="A31" s="256" t="s">
        <v>348</v>
      </c>
      <c r="B31" s="289">
        <v>10826</v>
      </c>
      <c r="C31" s="289">
        <v>10672</v>
      </c>
      <c r="D31" s="289">
        <v>9675</v>
      </c>
      <c r="E31" s="289">
        <v>9523</v>
      </c>
      <c r="F31" s="289">
        <v>11631</v>
      </c>
      <c r="G31" s="289">
        <v>12838</v>
      </c>
      <c r="H31" s="289">
        <v>12023</v>
      </c>
      <c r="I31" s="289">
        <v>12270</v>
      </c>
      <c r="J31" s="289">
        <v>12757</v>
      </c>
    </row>
    <row r="32" spans="1:10">
      <c r="A32" s="256" t="s">
        <v>349</v>
      </c>
      <c r="B32" s="290">
        <v>157044</v>
      </c>
      <c r="C32" s="290">
        <v>163638</v>
      </c>
      <c r="D32" s="290">
        <v>159168</v>
      </c>
      <c r="E32" s="290">
        <v>154149</v>
      </c>
      <c r="F32" s="290">
        <v>141747</v>
      </c>
      <c r="G32" s="290">
        <v>158403</v>
      </c>
      <c r="H32" s="290">
        <v>153214</v>
      </c>
      <c r="I32" s="290">
        <v>144810</v>
      </c>
      <c r="J32" s="290">
        <v>137101</v>
      </c>
    </row>
    <row r="33" spans="1:10">
      <c r="A33" s="254" t="s">
        <v>363</v>
      </c>
      <c r="B33" s="278">
        <v>179276</v>
      </c>
      <c r="C33" s="278">
        <v>187682</v>
      </c>
      <c r="D33" s="278">
        <v>185608</v>
      </c>
      <c r="E33" s="278">
        <v>182626</v>
      </c>
      <c r="F33" s="278">
        <v>172333</v>
      </c>
      <c r="G33" s="278">
        <v>193925</v>
      </c>
      <c r="H33" s="278">
        <v>193900</v>
      </c>
      <c r="I33" s="278">
        <v>193425</v>
      </c>
      <c r="J33" s="278">
        <v>189245</v>
      </c>
    </row>
    <row r="34" spans="1:10">
      <c r="A34" s="256" t="s">
        <v>316</v>
      </c>
      <c r="B34" s="284">
        <v>656</v>
      </c>
      <c r="C34" s="284">
        <v>649</v>
      </c>
      <c r="D34" s="284">
        <v>680</v>
      </c>
      <c r="E34" s="284">
        <v>686</v>
      </c>
      <c r="F34" s="284">
        <v>680</v>
      </c>
      <c r="G34" s="284">
        <v>673</v>
      </c>
      <c r="H34" s="284">
        <v>680</v>
      </c>
      <c r="I34" s="284">
        <v>180</v>
      </c>
      <c r="J34" s="284">
        <v>174</v>
      </c>
    </row>
    <row r="35" spans="1:10">
      <c r="A35" s="254" t="s">
        <v>51</v>
      </c>
      <c r="B35" s="285">
        <v>179932</v>
      </c>
      <c r="C35" s="285">
        <v>188331</v>
      </c>
      <c r="D35" s="285">
        <v>186288</v>
      </c>
      <c r="E35" s="285">
        <v>183312</v>
      </c>
      <c r="F35" s="285">
        <v>173013</v>
      </c>
      <c r="G35" s="285">
        <v>194598</v>
      </c>
      <c r="H35" s="285">
        <v>194580</v>
      </c>
      <c r="I35" s="285">
        <v>193605</v>
      </c>
      <c r="J35" s="285">
        <v>189419</v>
      </c>
    </row>
    <row r="36" spans="1:10">
      <c r="A36" s="254" t="s">
        <v>16</v>
      </c>
      <c r="B36" s="285">
        <v>1500644</v>
      </c>
      <c r="C36" s="285">
        <v>1469556</v>
      </c>
      <c r="D36" s="285">
        <v>1427887</v>
      </c>
      <c r="E36" s="285">
        <v>1383361</v>
      </c>
      <c r="F36" s="285">
        <v>1341015</v>
      </c>
      <c r="G36" s="285">
        <v>1313864</v>
      </c>
      <c r="H36" s="285">
        <v>1346092</v>
      </c>
      <c r="I36" s="285">
        <v>1217920</v>
      </c>
      <c r="J36" s="285">
        <v>1181093</v>
      </c>
    </row>
    <row r="37" spans="1:10" ht="1.5" customHeight="1">
      <c r="B37" s="269"/>
      <c r="C37" s="269"/>
      <c r="D37" s="269"/>
      <c r="E37" s="269"/>
      <c r="F37" s="269"/>
      <c r="G37" s="269"/>
      <c r="H37" s="269"/>
      <c r="I37" s="269"/>
      <c r="J37" s="269"/>
    </row>
    <row r="38" spans="1:10">
      <c r="B38" s="255"/>
      <c r="C38" s="255"/>
      <c r="D38" s="255"/>
      <c r="E38" s="255"/>
      <c r="F38" s="255"/>
      <c r="G38" s="255"/>
      <c r="H38" s="255"/>
      <c r="I38" s="255"/>
      <c r="J38" s="255"/>
    </row>
    <row r="39" spans="1:10">
      <c r="B39" s="255"/>
      <c r="C39" s="255"/>
      <c r="D39" s="255"/>
      <c r="E39" s="255"/>
      <c r="F39" s="255"/>
      <c r="G39" s="255"/>
      <c r="H39" s="255"/>
      <c r="I39" s="255"/>
      <c r="J39" s="255"/>
    </row>
    <row r="40" spans="1:10">
      <c r="B40" s="309"/>
      <c r="C40" s="309"/>
      <c r="D40" s="309"/>
      <c r="E40" s="309"/>
      <c r="F40" s="309"/>
      <c r="G40" s="309"/>
      <c r="H40" s="309"/>
      <c r="I40" s="309"/>
      <c r="J40" s="309"/>
    </row>
    <row r="41" spans="1:10">
      <c r="B41" s="255"/>
      <c r="C41" s="255"/>
      <c r="D41" s="255"/>
      <c r="E41" s="255"/>
      <c r="F41" s="255"/>
      <c r="G41" s="255"/>
      <c r="H41" s="255"/>
      <c r="I41" s="255"/>
      <c r="J41" s="255"/>
    </row>
    <row r="42" spans="1:10">
      <c r="B42" s="255"/>
      <c r="C42" s="255"/>
      <c r="D42" s="255"/>
      <c r="E42" s="255"/>
      <c r="F42" s="255"/>
      <c r="G42" s="255"/>
      <c r="H42" s="255"/>
      <c r="I42" s="255"/>
      <c r="J42" s="255"/>
    </row>
    <row r="43" spans="1:10">
      <c r="B43" s="255"/>
      <c r="C43" s="255"/>
      <c r="D43" s="255"/>
      <c r="E43" s="255"/>
      <c r="F43" s="255"/>
      <c r="G43" s="255"/>
      <c r="H43" s="255"/>
      <c r="I43" s="255"/>
      <c r="J43" s="255"/>
    </row>
    <row r="44" spans="1:10">
      <c r="B44" s="255"/>
      <c r="C44" s="255"/>
      <c r="D44" s="255"/>
      <c r="E44" s="255"/>
      <c r="F44" s="255"/>
      <c r="G44" s="255"/>
      <c r="H44" s="255"/>
      <c r="I44" s="255"/>
      <c r="J44" s="255"/>
    </row>
    <row r="45" spans="1:10">
      <c r="B45" s="255"/>
      <c r="C45" s="255"/>
      <c r="D45" s="255"/>
      <c r="E45" s="255"/>
      <c r="F45" s="255"/>
      <c r="G45" s="255"/>
      <c r="H45" s="255"/>
      <c r="I45" s="255"/>
      <c r="J45" s="255"/>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31.03.2023&amp;C&amp;8&amp;P&amp;R&amp;"-,Italic"&amp;8______________________________________________________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T43"/>
  <sheetViews>
    <sheetView zoomScaleNormal="100" workbookViewId="0"/>
  </sheetViews>
  <sheetFormatPr defaultColWidth="9.1796875" defaultRowHeight="14"/>
  <cols>
    <col min="1" max="1" width="47.54296875" style="262" customWidth="1"/>
    <col min="2" max="10" width="9" style="262" customWidth="1"/>
    <col min="11" max="11" width="40.26953125" style="262" customWidth="1"/>
    <col min="12" max="16384" width="9.1796875" style="262"/>
  </cols>
  <sheetData>
    <row r="1" spans="1:19" ht="27.75" customHeight="1">
      <c r="A1" s="331" t="s">
        <v>329</v>
      </c>
      <c r="B1" s="334"/>
      <c r="C1" s="334"/>
      <c r="D1" s="334"/>
      <c r="E1" s="334"/>
      <c r="F1" s="334"/>
      <c r="G1" s="334"/>
      <c r="H1" s="334"/>
      <c r="I1" s="334"/>
      <c r="J1" s="334"/>
    </row>
    <row r="2" spans="1:19">
      <c r="A2" s="332" t="s">
        <v>310</v>
      </c>
      <c r="B2" s="333" t="s">
        <v>439</v>
      </c>
      <c r="C2" s="333" t="s">
        <v>438</v>
      </c>
      <c r="D2" s="333" t="s">
        <v>437</v>
      </c>
      <c r="E2" s="333" t="s">
        <v>436</v>
      </c>
      <c r="F2" s="333" t="s">
        <v>435</v>
      </c>
      <c r="G2" s="333" t="s">
        <v>430</v>
      </c>
      <c r="H2" s="333" t="s">
        <v>429</v>
      </c>
      <c r="I2" s="333" t="s">
        <v>428</v>
      </c>
      <c r="J2" s="333" t="s">
        <v>427</v>
      </c>
    </row>
    <row r="3" spans="1:19">
      <c r="A3" s="252"/>
      <c r="B3" s="253"/>
      <c r="C3" s="253"/>
      <c r="D3" s="253"/>
      <c r="E3" s="253"/>
      <c r="F3" s="253"/>
      <c r="G3" s="253"/>
      <c r="H3" s="253"/>
      <c r="I3" s="253"/>
      <c r="J3" s="253"/>
    </row>
    <row r="4" spans="1:19">
      <c r="A4" s="254" t="s">
        <v>81</v>
      </c>
      <c r="B4" s="255"/>
      <c r="C4" s="255"/>
      <c r="D4" s="255"/>
      <c r="E4" s="255"/>
      <c r="F4" s="255"/>
      <c r="G4" s="255"/>
      <c r="H4" s="255"/>
      <c r="I4" s="255"/>
      <c r="J4" s="255"/>
    </row>
    <row r="5" spans="1:19">
      <c r="A5" s="256" t="s">
        <v>277</v>
      </c>
      <c r="B5" s="278">
        <v>1394</v>
      </c>
      <c r="C5" s="278">
        <v>1228</v>
      </c>
      <c r="D5" s="278">
        <v>993</v>
      </c>
      <c r="E5" s="278">
        <v>721</v>
      </c>
      <c r="F5" s="278">
        <v>392</v>
      </c>
      <c r="G5" s="278">
        <v>188</v>
      </c>
      <c r="H5" s="278">
        <v>176</v>
      </c>
      <c r="I5" s="278">
        <v>121</v>
      </c>
      <c r="J5" s="278">
        <v>88</v>
      </c>
    </row>
    <row r="6" spans="1:19">
      <c r="A6" s="256" t="s">
        <v>330</v>
      </c>
      <c r="B6" s="278">
        <v>26657</v>
      </c>
      <c r="C6" s="278">
        <v>20107</v>
      </c>
      <c r="D6" s="278">
        <v>21488</v>
      </c>
      <c r="E6" s="278">
        <v>19444</v>
      </c>
      <c r="F6" s="278">
        <v>16020</v>
      </c>
      <c r="G6" s="278">
        <v>13930</v>
      </c>
      <c r="H6" s="278">
        <v>11504</v>
      </c>
      <c r="I6" s="278">
        <v>13024</v>
      </c>
      <c r="J6" s="278">
        <v>10708</v>
      </c>
    </row>
    <row r="7" spans="1:19">
      <c r="A7" s="256" t="s">
        <v>12</v>
      </c>
      <c r="B7" s="278">
        <v>1116</v>
      </c>
      <c r="C7" s="278">
        <v>707</v>
      </c>
      <c r="D7" s="278">
        <v>967</v>
      </c>
      <c r="E7" s="278">
        <v>631</v>
      </c>
      <c r="F7" s="278">
        <v>1054</v>
      </c>
      <c r="G7" s="278">
        <v>1058</v>
      </c>
      <c r="H7" s="278">
        <v>1078</v>
      </c>
      <c r="I7" s="278">
        <v>954</v>
      </c>
      <c r="J7" s="278">
        <v>939</v>
      </c>
    </row>
    <row r="8" spans="1:19">
      <c r="A8" s="256" t="s">
        <v>13</v>
      </c>
      <c r="B8" s="284">
        <v>66</v>
      </c>
      <c r="C8" s="284">
        <v>80</v>
      </c>
      <c r="D8" s="284">
        <v>62</v>
      </c>
      <c r="E8" s="284">
        <v>58</v>
      </c>
      <c r="F8" s="284">
        <v>60</v>
      </c>
      <c r="G8" s="284">
        <v>48</v>
      </c>
      <c r="H8" s="284">
        <v>52</v>
      </c>
      <c r="I8" s="284">
        <v>45</v>
      </c>
      <c r="J8" s="284">
        <v>44</v>
      </c>
    </row>
    <row r="9" spans="1:19">
      <c r="A9" s="254" t="s">
        <v>81</v>
      </c>
      <c r="B9" s="285">
        <v>29233</v>
      </c>
      <c r="C9" s="285">
        <f>SUM(C5:C8)</f>
        <v>22122</v>
      </c>
      <c r="D9" s="285">
        <v>23510</v>
      </c>
      <c r="E9" s="285">
        <v>20854</v>
      </c>
      <c r="F9" s="285">
        <v>17526</v>
      </c>
      <c r="G9" s="285">
        <v>15224</v>
      </c>
      <c r="H9" s="285">
        <v>12810</v>
      </c>
      <c r="I9" s="285">
        <v>14144</v>
      </c>
      <c r="J9" s="285">
        <v>11779</v>
      </c>
      <c r="K9" s="266"/>
      <c r="L9" s="266"/>
      <c r="M9" s="266"/>
      <c r="N9" s="266"/>
      <c r="O9" s="266"/>
      <c r="P9" s="266"/>
      <c r="Q9" s="266"/>
      <c r="R9" s="266"/>
      <c r="S9" s="266"/>
    </row>
    <row r="10" spans="1:19">
      <c r="A10" s="271"/>
      <c r="B10" s="278"/>
      <c r="C10" s="278"/>
      <c r="D10" s="278"/>
      <c r="E10" s="278"/>
      <c r="F10" s="278"/>
      <c r="G10" s="278"/>
      <c r="H10" s="278"/>
      <c r="I10" s="278"/>
      <c r="J10" s="278"/>
    </row>
    <row r="11" spans="1:19">
      <c r="A11" s="254" t="s">
        <v>82</v>
      </c>
      <c r="B11" s="278"/>
      <c r="C11" s="278"/>
      <c r="D11" s="278"/>
      <c r="E11" s="278"/>
      <c r="F11" s="278"/>
      <c r="G11" s="278"/>
      <c r="H11" s="278"/>
      <c r="I11" s="278"/>
      <c r="J11" s="278"/>
    </row>
    <row r="12" spans="1:19">
      <c r="A12" s="256" t="s">
        <v>14</v>
      </c>
      <c r="B12" s="278">
        <v>-9902</v>
      </c>
      <c r="C12" s="278">
        <v>-6865</v>
      </c>
      <c r="D12" s="278">
        <v>-7158</v>
      </c>
      <c r="E12" s="278">
        <v>-5250</v>
      </c>
      <c r="F12" s="278">
        <v>-3478</v>
      </c>
      <c r="G12" s="278">
        <v>-2323</v>
      </c>
      <c r="H12" s="278">
        <v>-1386</v>
      </c>
      <c r="I12" s="278">
        <v>-1930</v>
      </c>
      <c r="J12" s="278">
        <v>-1181</v>
      </c>
    </row>
    <row r="13" spans="1:19">
      <c r="A13" s="256" t="s">
        <v>11</v>
      </c>
      <c r="B13" s="278">
        <v>-6953</v>
      </c>
      <c r="C13" s="278">
        <v>-4050</v>
      </c>
      <c r="D13" s="278">
        <v>-5269</v>
      </c>
      <c r="E13" s="278">
        <v>-5172</v>
      </c>
      <c r="F13" s="278">
        <v>-3957</v>
      </c>
      <c r="G13" s="278">
        <v>-3604</v>
      </c>
      <c r="H13" s="278">
        <v>-3003</v>
      </c>
      <c r="I13" s="278">
        <v>-3684</v>
      </c>
      <c r="J13" s="278">
        <v>-2774</v>
      </c>
    </row>
    <row r="14" spans="1:19">
      <c r="A14" s="256" t="s">
        <v>25</v>
      </c>
      <c r="B14" s="278">
        <v>-1271</v>
      </c>
      <c r="C14" s="278">
        <v>-614</v>
      </c>
      <c r="D14" s="278">
        <v>-624</v>
      </c>
      <c r="E14" s="278">
        <v>-580</v>
      </c>
      <c r="F14" s="278">
        <v>-520</v>
      </c>
      <c r="G14" s="278">
        <v>-498</v>
      </c>
      <c r="H14" s="278">
        <v>-455</v>
      </c>
      <c r="I14" s="278">
        <v>-485</v>
      </c>
      <c r="J14" s="278">
        <v>-453</v>
      </c>
    </row>
    <row r="15" spans="1:19">
      <c r="A15" s="256" t="s">
        <v>13</v>
      </c>
      <c r="B15" s="284">
        <v>-92</v>
      </c>
      <c r="C15" s="284">
        <v>-69</v>
      </c>
      <c r="D15" s="284">
        <v>-38</v>
      </c>
      <c r="E15" s="284">
        <v>-48</v>
      </c>
      <c r="F15" s="284">
        <v>-43</v>
      </c>
      <c r="G15" s="284">
        <v>-31</v>
      </c>
      <c r="H15" s="284">
        <v>-29</v>
      </c>
      <c r="I15" s="284">
        <v>-29</v>
      </c>
      <c r="J15" s="284">
        <v>-29</v>
      </c>
    </row>
    <row r="16" spans="1:19">
      <c r="A16" s="254" t="s">
        <v>82</v>
      </c>
      <c r="B16" s="285">
        <v>-18218</v>
      </c>
      <c r="C16" s="285">
        <f>SUM(C12:C15)</f>
        <v>-11598</v>
      </c>
      <c r="D16" s="285">
        <v>-13089</v>
      </c>
      <c r="E16" s="285">
        <v>-11050</v>
      </c>
      <c r="F16" s="285">
        <v>-7998</v>
      </c>
      <c r="G16" s="285">
        <v>-6456</v>
      </c>
      <c r="H16" s="285">
        <v>-4873</v>
      </c>
      <c r="I16" s="285">
        <v>-6128</v>
      </c>
      <c r="J16" s="285">
        <v>-4437</v>
      </c>
      <c r="K16" s="266"/>
      <c r="L16" s="266"/>
      <c r="M16" s="266"/>
      <c r="N16" s="266"/>
      <c r="O16" s="266"/>
      <c r="P16" s="266"/>
      <c r="Q16" s="266"/>
      <c r="R16" s="266"/>
      <c r="S16" s="266"/>
    </row>
    <row r="17" spans="1:20">
      <c r="A17" s="258"/>
      <c r="B17" s="295"/>
      <c r="C17" s="295"/>
      <c r="D17" s="295"/>
      <c r="E17" s="295"/>
      <c r="F17" s="295"/>
      <c r="G17" s="296"/>
      <c r="H17" s="296"/>
      <c r="I17" s="296"/>
      <c r="J17" s="296"/>
    </row>
    <row r="18" spans="1:20">
      <c r="A18" s="254" t="s">
        <v>0</v>
      </c>
      <c r="B18" s="284">
        <v>11015</v>
      </c>
      <c r="C18" s="284">
        <f>+C9+C16</f>
        <v>10524</v>
      </c>
      <c r="D18" s="284">
        <v>10421</v>
      </c>
      <c r="E18" s="284">
        <v>9804</v>
      </c>
      <c r="F18" s="284">
        <v>9528</v>
      </c>
      <c r="G18" s="284">
        <v>8768</v>
      </c>
      <c r="H18" s="284">
        <v>7937</v>
      </c>
      <c r="I18" s="284">
        <v>8016</v>
      </c>
      <c r="J18" s="284">
        <v>7342</v>
      </c>
      <c r="K18" s="266"/>
      <c r="L18" s="266"/>
      <c r="M18" s="266"/>
      <c r="N18" s="266"/>
      <c r="O18" s="266"/>
      <c r="P18" s="266"/>
      <c r="Q18" s="266"/>
      <c r="R18" s="266"/>
      <c r="S18" s="266"/>
      <c r="T18" s="266"/>
    </row>
    <row r="19" spans="1:20" ht="1.5" customHeight="1">
      <c r="A19" s="254"/>
      <c r="B19" s="285"/>
      <c r="C19" s="285"/>
      <c r="D19" s="285"/>
      <c r="E19" s="285"/>
      <c r="F19" s="285"/>
      <c r="G19" s="285"/>
      <c r="H19" s="285"/>
      <c r="I19" s="285"/>
      <c r="J19" s="285"/>
    </row>
    <row r="20" spans="1:20">
      <c r="A20" s="271"/>
      <c r="B20" s="278"/>
      <c r="C20" s="278"/>
      <c r="D20" s="278"/>
      <c r="E20" s="278"/>
      <c r="F20" s="278"/>
      <c r="G20" s="258"/>
      <c r="H20" s="258"/>
      <c r="I20" s="258"/>
      <c r="J20" s="258"/>
    </row>
    <row r="21" spans="1:20">
      <c r="A21" s="254" t="s">
        <v>306</v>
      </c>
      <c r="B21" s="283"/>
      <c r="C21" s="283"/>
      <c r="D21" s="283"/>
      <c r="E21" s="283"/>
      <c r="F21" s="283"/>
      <c r="G21" s="258"/>
      <c r="H21" s="258"/>
      <c r="I21" s="258"/>
      <c r="J21" s="258"/>
    </row>
    <row r="22" spans="1:20">
      <c r="A22" s="256" t="s">
        <v>323</v>
      </c>
      <c r="B22" s="278">
        <v>80272</v>
      </c>
      <c r="C22" s="278">
        <v>114118</v>
      </c>
      <c r="D22" s="278">
        <v>68149</v>
      </c>
      <c r="E22" s="278">
        <v>78011</v>
      </c>
      <c r="F22" s="278">
        <v>64395</v>
      </c>
      <c r="G22" s="278">
        <v>69057</v>
      </c>
      <c r="H22" s="278">
        <v>70136</v>
      </c>
      <c r="I22" s="278">
        <v>69609</v>
      </c>
      <c r="J22" s="278">
        <v>60479</v>
      </c>
    </row>
    <row r="23" spans="1:20">
      <c r="A23" s="256" t="s">
        <v>330</v>
      </c>
      <c r="B23" s="278">
        <v>1177027</v>
      </c>
      <c r="C23" s="278">
        <v>1130258</v>
      </c>
      <c r="D23" s="278">
        <v>1097795</v>
      </c>
      <c r="E23" s="278">
        <v>1050861</v>
      </c>
      <c r="F23" s="278">
        <v>1012251</v>
      </c>
      <c r="G23" s="278">
        <v>966509</v>
      </c>
      <c r="H23" s="278">
        <v>927316</v>
      </c>
      <c r="I23" s="278">
        <v>879689</v>
      </c>
      <c r="J23" s="278">
        <v>866413</v>
      </c>
    </row>
    <row r="24" spans="1:20">
      <c r="A24" s="256" t="s">
        <v>12</v>
      </c>
      <c r="B24" s="284">
        <v>152486.62117328</v>
      </c>
      <c r="C24" s="284">
        <v>142064.43640673</v>
      </c>
      <c r="D24" s="284">
        <v>173117.43321374001</v>
      </c>
      <c r="E24" s="284">
        <v>148657.11465795001</v>
      </c>
      <c r="F24" s="284">
        <v>121721.84502972</v>
      </c>
      <c r="G24" s="284">
        <v>168800.86298530002</v>
      </c>
      <c r="H24" s="284">
        <v>195017.47654907001</v>
      </c>
      <c r="I24" s="284">
        <v>167644.02652780002</v>
      </c>
      <c r="J24" s="284">
        <v>154346.37932158</v>
      </c>
    </row>
    <row r="25" spans="1:20">
      <c r="A25" s="254" t="s">
        <v>306</v>
      </c>
      <c r="B25" s="285">
        <v>1409785.6211732801</v>
      </c>
      <c r="C25" s="285">
        <v>1386440.43640673</v>
      </c>
      <c r="D25" s="285">
        <v>1339061.4332137401</v>
      </c>
      <c r="E25" s="285">
        <v>1277529.1146579501</v>
      </c>
      <c r="F25" s="285">
        <v>1198367.8450297201</v>
      </c>
      <c r="G25" s="285">
        <v>1204366.8629852999</v>
      </c>
      <c r="H25" s="285">
        <v>1192469.4765490701</v>
      </c>
      <c r="I25" s="285">
        <v>1116942.0265278001</v>
      </c>
      <c r="J25" s="285">
        <v>1081238.3793215801</v>
      </c>
    </row>
    <row r="26" spans="1:20">
      <c r="A26" s="271"/>
      <c r="B26" s="278"/>
      <c r="C26" s="283"/>
      <c r="D26" s="283"/>
      <c r="E26" s="283"/>
      <c r="F26" s="283"/>
      <c r="G26" s="258"/>
      <c r="H26" s="258"/>
      <c r="I26" s="258"/>
      <c r="J26" s="258"/>
    </row>
    <row r="27" spans="1:20">
      <c r="A27" s="254" t="s">
        <v>89</v>
      </c>
      <c r="B27" s="278"/>
      <c r="C27" s="283"/>
      <c r="D27" s="283"/>
      <c r="E27" s="283"/>
      <c r="F27" s="283"/>
      <c r="G27" s="258"/>
      <c r="H27" s="258"/>
      <c r="I27" s="258"/>
      <c r="J27" s="258"/>
    </row>
    <row r="28" spans="1:20">
      <c r="A28" s="256" t="s">
        <v>324</v>
      </c>
      <c r="B28" s="278">
        <v>24188</v>
      </c>
      <c r="C28" s="278">
        <v>11697</v>
      </c>
      <c r="D28" s="278">
        <v>5099</v>
      </c>
      <c r="E28" s="278">
        <v>4604</v>
      </c>
      <c r="F28" s="278">
        <v>4270</v>
      </c>
      <c r="G28" s="278">
        <v>5000</v>
      </c>
      <c r="H28" s="278">
        <v>8484</v>
      </c>
      <c r="I28" s="278">
        <v>7754</v>
      </c>
      <c r="J28" s="278">
        <v>9525</v>
      </c>
    </row>
    <row r="29" spans="1:20">
      <c r="A29" s="256" t="s">
        <v>14</v>
      </c>
      <c r="B29" s="278">
        <v>775023</v>
      </c>
      <c r="C29" s="278">
        <v>755361</v>
      </c>
      <c r="D29" s="278">
        <v>739969</v>
      </c>
      <c r="E29" s="278">
        <v>726948</v>
      </c>
      <c r="F29" s="278">
        <v>679925</v>
      </c>
      <c r="G29" s="278">
        <v>655476</v>
      </c>
      <c r="H29" s="278">
        <v>641306</v>
      </c>
      <c r="I29" s="278">
        <v>604382</v>
      </c>
      <c r="J29" s="278">
        <v>592540</v>
      </c>
    </row>
    <row r="30" spans="1:20">
      <c r="A30" s="256" t="s">
        <v>307</v>
      </c>
      <c r="B30" s="278">
        <v>20692</v>
      </c>
      <c r="C30" s="278">
        <v>20997</v>
      </c>
      <c r="D30" s="278">
        <v>21800</v>
      </c>
      <c r="E30" s="278">
        <v>14353</v>
      </c>
      <c r="F30" s="278">
        <v>12323</v>
      </c>
      <c r="G30" s="278">
        <v>5877</v>
      </c>
      <c r="H30" s="278">
        <v>5675</v>
      </c>
      <c r="I30" s="278">
        <v>5447</v>
      </c>
      <c r="J30" s="278">
        <v>6297</v>
      </c>
    </row>
    <row r="31" spans="1:20">
      <c r="A31" s="256" t="s">
        <v>11</v>
      </c>
      <c r="B31" s="278">
        <v>390734</v>
      </c>
      <c r="C31" s="278">
        <v>392563</v>
      </c>
      <c r="D31" s="278">
        <v>376540</v>
      </c>
      <c r="E31" s="278">
        <v>363375</v>
      </c>
      <c r="F31" s="278">
        <v>370026</v>
      </c>
      <c r="G31" s="278">
        <v>356637</v>
      </c>
      <c r="H31" s="278">
        <v>397031</v>
      </c>
      <c r="I31" s="278">
        <v>301388</v>
      </c>
      <c r="J31" s="278">
        <v>293747</v>
      </c>
    </row>
    <row r="32" spans="1:20">
      <c r="A32" s="256" t="s">
        <v>351</v>
      </c>
      <c r="B32" s="284">
        <v>46681</v>
      </c>
      <c r="C32" s="284">
        <v>47331</v>
      </c>
      <c r="D32" s="284">
        <v>34089</v>
      </c>
      <c r="E32" s="284">
        <v>33392</v>
      </c>
      <c r="F32" s="284">
        <v>33674</v>
      </c>
      <c r="G32" s="284">
        <v>35088</v>
      </c>
      <c r="H32" s="284">
        <v>35477</v>
      </c>
      <c r="I32" s="284">
        <v>34543</v>
      </c>
      <c r="J32" s="284">
        <v>34632</v>
      </c>
    </row>
    <row r="33" spans="1:10">
      <c r="A33" s="254" t="s">
        <v>89</v>
      </c>
      <c r="B33" s="285">
        <v>1257318</v>
      </c>
      <c r="C33" s="285">
        <v>1227949</v>
      </c>
      <c r="D33" s="285">
        <v>1177497</v>
      </c>
      <c r="E33" s="285">
        <v>1142672</v>
      </c>
      <c r="F33" s="285">
        <v>1100218</v>
      </c>
      <c r="G33" s="285">
        <v>1058078</v>
      </c>
      <c r="H33" s="285">
        <v>1087973</v>
      </c>
      <c r="I33" s="285">
        <v>953514</v>
      </c>
      <c r="J33" s="285">
        <v>936741</v>
      </c>
    </row>
    <row r="34" spans="1:10">
      <c r="B34" s="297"/>
      <c r="C34" s="297"/>
      <c r="D34" s="297"/>
      <c r="E34" s="297"/>
      <c r="F34" s="297"/>
      <c r="G34" s="297"/>
      <c r="H34" s="297"/>
      <c r="I34" s="297"/>
      <c r="J34" s="297"/>
    </row>
    <row r="35" spans="1:10">
      <c r="A35" s="254" t="s">
        <v>52</v>
      </c>
      <c r="B35" s="278">
        <v>152467.62117328006</v>
      </c>
      <c r="C35" s="278">
        <v>158491.43640672998</v>
      </c>
      <c r="D35" s="278">
        <v>161564.43321374012</v>
      </c>
      <c r="E35" s="278">
        <v>134857.11465795012</v>
      </c>
      <c r="F35" s="278">
        <v>98149.845029720105</v>
      </c>
      <c r="G35" s="278">
        <v>146288.8629852999</v>
      </c>
      <c r="H35" s="278">
        <v>104496.4765490701</v>
      </c>
      <c r="I35" s="278">
        <v>163428.02652780013</v>
      </c>
      <c r="J35" s="278">
        <v>144497.37932158005</v>
      </c>
    </row>
    <row r="36" spans="1:10" ht="1.5" customHeight="1">
      <c r="A36" s="254"/>
      <c r="B36" s="285"/>
      <c r="C36" s="285"/>
      <c r="D36" s="285"/>
      <c r="E36" s="285"/>
      <c r="F36" s="285"/>
      <c r="G36" s="285"/>
      <c r="H36" s="285"/>
      <c r="I36" s="285"/>
      <c r="J36" s="285"/>
    </row>
    <row r="37" spans="1:10">
      <c r="A37" s="271"/>
      <c r="B37" s="258"/>
      <c r="C37" s="258"/>
      <c r="D37" s="258"/>
      <c r="E37" s="258"/>
      <c r="F37" s="258"/>
      <c r="G37" s="258"/>
      <c r="H37" s="258"/>
      <c r="I37" s="258"/>
      <c r="J37" s="258"/>
    </row>
    <row r="38" spans="1:10">
      <c r="A38" s="254" t="s">
        <v>360</v>
      </c>
      <c r="B38" s="281">
        <v>3.1128077018231018E-2</v>
      </c>
      <c r="C38" s="281">
        <v>3.0658415120456421E-2</v>
      </c>
      <c r="D38" s="281">
        <v>3.2000000000000001E-2</v>
      </c>
      <c r="E38" s="281">
        <v>3.1E-2</v>
      </c>
      <c r="F38" s="281">
        <v>3.1E-2</v>
      </c>
      <c r="G38" s="281">
        <v>2.8000000000000001E-2</v>
      </c>
      <c r="H38" s="281">
        <v>2.7E-2</v>
      </c>
      <c r="I38" s="281">
        <v>2.9000000000000001E-2</v>
      </c>
      <c r="J38" s="281">
        <v>2.7E-2</v>
      </c>
    </row>
    <row r="39" spans="1:10">
      <c r="B39" s="258"/>
      <c r="C39" s="258"/>
      <c r="D39" s="258"/>
      <c r="E39" s="258"/>
      <c r="F39" s="258"/>
      <c r="G39" s="258"/>
      <c r="H39" s="258"/>
      <c r="I39" s="258"/>
      <c r="J39" s="258"/>
    </row>
    <row r="40" spans="1:10">
      <c r="B40" s="258"/>
      <c r="C40" s="258"/>
      <c r="D40" s="258"/>
      <c r="E40" s="258"/>
      <c r="F40" s="258"/>
      <c r="G40" s="258"/>
      <c r="H40" s="258"/>
      <c r="I40" s="258"/>
      <c r="J40" s="258"/>
    </row>
    <row r="41" spans="1:10">
      <c r="B41" s="258"/>
      <c r="C41" s="258"/>
      <c r="D41" s="258"/>
      <c r="E41" s="258"/>
      <c r="F41" s="258"/>
      <c r="G41" s="258"/>
      <c r="H41" s="258"/>
      <c r="I41" s="258"/>
      <c r="J41" s="258"/>
    </row>
    <row r="42" spans="1:10">
      <c r="B42" s="258"/>
      <c r="C42" s="258"/>
      <c r="D42" s="258"/>
      <c r="E42" s="258"/>
      <c r="F42" s="258"/>
      <c r="G42" s="258"/>
      <c r="H42" s="258"/>
      <c r="I42" s="258"/>
      <c r="J42" s="258"/>
    </row>
    <row r="43" spans="1:10">
      <c r="B43" s="258"/>
      <c r="C43" s="258"/>
      <c r="D43" s="258"/>
      <c r="E43" s="258"/>
      <c r="F43" s="258"/>
      <c r="G43" s="258"/>
      <c r="H43" s="258"/>
      <c r="I43" s="258"/>
      <c r="J43" s="258"/>
    </row>
  </sheetData>
  <pageMargins left="0.70866141732283472" right="0.70866141732283472" top="0.74803149606299213" bottom="0.74803149606299213" header="0.31496062992125984" footer="0.31496062992125984"/>
  <pageSetup paperSize="9" scale="91" firstPageNumber="14" orientation="landscape" useFirstPageNumber="1" r:id="rId1"/>
  <headerFooter>
    <oddFooter xml:space="preserve">&amp;L&amp;8______________________________________________________
&amp;"-,Italic"Arion Bank Factbook 31.03.2023&amp;C&amp;8&amp;P&amp;R&amp;8__________________________&amp;"-,Italic"____________________________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heetViews>
  <sheetFormatPr defaultColWidth="9.1796875" defaultRowHeight="14"/>
  <cols>
    <col min="1" max="1" width="45.26953125" style="262" customWidth="1"/>
    <col min="2" max="10" width="10" style="262" customWidth="1"/>
    <col min="11" max="11" width="40.26953125" style="262" customWidth="1"/>
    <col min="12" max="16384" width="9.1796875" style="262"/>
  </cols>
  <sheetData>
    <row r="1" spans="1:10" hidden="1">
      <c r="B1" s="273">
        <v>0</v>
      </c>
      <c r="C1" s="273">
        <v>1</v>
      </c>
      <c r="D1" s="273">
        <v>2</v>
      </c>
      <c r="E1" s="273">
        <v>3</v>
      </c>
      <c r="F1" s="273">
        <v>4</v>
      </c>
      <c r="G1" s="273">
        <v>5</v>
      </c>
      <c r="H1" s="273">
        <v>6</v>
      </c>
      <c r="I1" s="273">
        <v>7</v>
      </c>
      <c r="J1" s="273">
        <v>8</v>
      </c>
    </row>
    <row r="2" spans="1:10" ht="27.75" customHeight="1">
      <c r="A2" s="343" t="s">
        <v>366</v>
      </c>
      <c r="B2" s="343"/>
      <c r="C2" s="343"/>
      <c r="D2" s="343"/>
      <c r="E2" s="343"/>
      <c r="F2" s="343"/>
      <c r="G2" s="343"/>
      <c r="H2" s="343"/>
      <c r="I2" s="343"/>
      <c r="J2" s="343"/>
    </row>
    <row r="3" spans="1:10">
      <c r="A3" s="332" t="s">
        <v>310</v>
      </c>
      <c r="B3" s="335">
        <v>45016</v>
      </c>
      <c r="C3" s="335">
        <v>44926</v>
      </c>
      <c r="D3" s="335">
        <v>44834</v>
      </c>
      <c r="E3" s="335">
        <v>44742</v>
      </c>
      <c r="F3" s="335">
        <v>44651</v>
      </c>
      <c r="G3" s="335">
        <v>44561</v>
      </c>
      <c r="H3" s="335">
        <v>44469</v>
      </c>
      <c r="I3" s="335">
        <v>44377</v>
      </c>
      <c r="J3" s="335">
        <v>44286</v>
      </c>
    </row>
    <row r="4" spans="1:10">
      <c r="A4" s="252"/>
      <c r="B4" s="253"/>
      <c r="C4" s="253"/>
      <c r="D4" s="253"/>
      <c r="E4" s="253"/>
      <c r="F4" s="253"/>
      <c r="G4" s="253"/>
      <c r="H4" s="253"/>
      <c r="I4" s="253"/>
      <c r="J4" s="253"/>
    </row>
    <row r="5" spans="1:10">
      <c r="A5" s="254" t="s">
        <v>24</v>
      </c>
      <c r="B5" s="255"/>
      <c r="C5" s="255"/>
      <c r="D5" s="255"/>
      <c r="E5" s="255"/>
      <c r="F5" s="255"/>
    </row>
    <row r="6" spans="1:10">
      <c r="A6" s="256" t="s">
        <v>28</v>
      </c>
      <c r="B6" s="278">
        <v>588989</v>
      </c>
      <c r="C6" s="278">
        <v>582371</v>
      </c>
      <c r="D6" s="278">
        <v>571487</v>
      </c>
      <c r="E6" s="278">
        <v>549524</v>
      </c>
      <c r="F6" s="278">
        <v>534395</v>
      </c>
      <c r="G6" s="278">
        <v>526498</v>
      </c>
      <c r="H6" s="278">
        <v>501578</v>
      </c>
      <c r="I6" s="278">
        <v>472550</v>
      </c>
      <c r="J6" s="278">
        <v>446996</v>
      </c>
    </row>
    <row r="7" spans="1:10">
      <c r="A7" s="258" t="s">
        <v>334</v>
      </c>
      <c r="B7" s="284">
        <v>525139</v>
      </c>
      <c r="C7" s="284">
        <v>502386</v>
      </c>
      <c r="D7" s="284">
        <v>473665</v>
      </c>
      <c r="E7" s="284">
        <v>461142</v>
      </c>
      <c r="F7" s="284">
        <v>441988</v>
      </c>
      <c r="G7" s="284">
        <v>409739</v>
      </c>
      <c r="H7" s="284">
        <v>395362</v>
      </c>
      <c r="I7" s="284">
        <v>371438</v>
      </c>
      <c r="J7" s="284">
        <v>390166</v>
      </c>
    </row>
    <row r="8" spans="1:10">
      <c r="A8" s="254" t="s">
        <v>87</v>
      </c>
      <c r="B8" s="285">
        <v>1114128</v>
      </c>
      <c r="C8" s="285">
        <v>1084757</v>
      </c>
      <c r="D8" s="285">
        <v>1045152</v>
      </c>
      <c r="E8" s="285">
        <v>1010666</v>
      </c>
      <c r="F8" s="285">
        <v>976383</v>
      </c>
      <c r="G8" s="285">
        <v>936237</v>
      </c>
      <c r="H8" s="285">
        <v>896940</v>
      </c>
      <c r="I8" s="285">
        <v>843988</v>
      </c>
      <c r="J8" s="285">
        <v>837162</v>
      </c>
    </row>
    <row r="9" spans="1:10">
      <c r="A9" s="271"/>
      <c r="B9" s="278"/>
      <c r="C9" s="278"/>
      <c r="D9" s="278"/>
      <c r="E9" s="278"/>
      <c r="F9" s="278"/>
      <c r="G9" s="258"/>
      <c r="H9" s="258"/>
      <c r="I9" s="258"/>
      <c r="J9" s="258"/>
    </row>
    <row r="10" spans="1:10">
      <c r="A10" s="256" t="s">
        <v>393</v>
      </c>
      <c r="B10" s="277">
        <v>1.3819533569560102E-2</v>
      </c>
      <c r="C10" s="277">
        <v>1.1985273978563178E-2</v>
      </c>
      <c r="D10" s="277">
        <v>1.4091782214976352E-2</v>
      </c>
      <c r="E10" s="277">
        <v>1.4359498045992812E-2</v>
      </c>
      <c r="F10" s="277">
        <v>1.6332522311564426E-2</v>
      </c>
      <c r="G10" s="277">
        <v>1.896302009774993E-2</v>
      </c>
      <c r="H10" s="277">
        <v>2.5602050548402481E-2</v>
      </c>
      <c r="I10" s="277">
        <v>2.7814102383831567E-2</v>
      </c>
      <c r="J10" s="277">
        <v>2.85397140372501E-2</v>
      </c>
    </row>
    <row r="11" spans="1:10">
      <c r="A11" s="256"/>
      <c r="B11" s="277"/>
      <c r="C11" s="277"/>
      <c r="D11" s="277"/>
      <c r="E11" s="277"/>
      <c r="F11" s="277"/>
      <c r="G11" s="277"/>
      <c r="H11" s="277"/>
      <c r="I11" s="277"/>
      <c r="J11" s="277"/>
    </row>
    <row r="12" spans="1:10">
      <c r="A12" s="254" t="s">
        <v>335</v>
      </c>
      <c r="B12" s="274"/>
      <c r="C12" s="310"/>
      <c r="D12" s="310"/>
      <c r="E12" s="274"/>
      <c r="F12" s="274"/>
      <c r="G12" s="274"/>
      <c r="H12" s="274"/>
      <c r="I12" s="274"/>
      <c r="J12" s="274"/>
    </row>
    <row r="13" spans="1:10">
      <c r="A13" s="258" t="s">
        <v>30</v>
      </c>
      <c r="B13" s="278">
        <v>14582</v>
      </c>
      <c r="C13" s="278">
        <v>14893</v>
      </c>
      <c r="D13" s="278">
        <v>15008</v>
      </c>
      <c r="E13" s="278">
        <v>14803</v>
      </c>
      <c r="F13" s="278">
        <v>15262</v>
      </c>
      <c r="G13" s="278">
        <v>14255</v>
      </c>
      <c r="H13" s="278">
        <v>14439</v>
      </c>
      <c r="I13" s="278">
        <v>13310</v>
      </c>
      <c r="J13" s="278">
        <v>12567</v>
      </c>
    </row>
    <row r="14" spans="1:10">
      <c r="A14" s="258" t="s">
        <v>254</v>
      </c>
      <c r="B14" s="278">
        <v>14716</v>
      </c>
      <c r="C14" s="278">
        <v>14304</v>
      </c>
      <c r="D14" s="278">
        <v>14605</v>
      </c>
      <c r="E14" s="278">
        <v>14582</v>
      </c>
      <c r="F14" s="278">
        <v>13270</v>
      </c>
      <c r="G14" s="278">
        <v>13192</v>
      </c>
      <c r="H14" s="278">
        <v>12709</v>
      </c>
      <c r="I14" s="278">
        <v>12473</v>
      </c>
      <c r="J14" s="278">
        <v>11474</v>
      </c>
    </row>
    <row r="15" spans="1:10">
      <c r="A15" s="258" t="s">
        <v>245</v>
      </c>
      <c r="B15" s="278">
        <v>520421</v>
      </c>
      <c r="C15" s="278">
        <v>514007</v>
      </c>
      <c r="D15" s="278">
        <v>502537</v>
      </c>
      <c r="E15" s="278">
        <v>482196</v>
      </c>
      <c r="F15" s="278">
        <v>469877</v>
      </c>
      <c r="G15" s="278">
        <v>463895</v>
      </c>
      <c r="H15" s="278">
        <v>440315</v>
      </c>
      <c r="I15" s="278">
        <v>414541</v>
      </c>
      <c r="J15" s="278">
        <v>392422</v>
      </c>
    </row>
    <row r="16" spans="1:10">
      <c r="A16" s="258" t="s">
        <v>32</v>
      </c>
      <c r="B16" s="278">
        <v>41194</v>
      </c>
      <c r="C16" s="278">
        <v>40942</v>
      </c>
      <c r="D16" s="278">
        <v>41200</v>
      </c>
      <c r="E16" s="278">
        <v>39745</v>
      </c>
      <c r="F16" s="278">
        <v>37856</v>
      </c>
      <c r="G16" s="278">
        <v>37044</v>
      </c>
      <c r="H16" s="278">
        <v>36113</v>
      </c>
      <c r="I16" s="278">
        <v>34256</v>
      </c>
      <c r="J16" s="278">
        <v>32901</v>
      </c>
    </row>
    <row r="17" spans="1:15">
      <c r="A17" s="258" t="s">
        <v>336</v>
      </c>
      <c r="B17" s="284">
        <v>-1924</v>
      </c>
      <c r="C17" s="284">
        <v>-1775</v>
      </c>
      <c r="D17" s="284">
        <v>-1863</v>
      </c>
      <c r="E17" s="284">
        <v>-1802</v>
      </c>
      <c r="F17" s="284">
        <v>-1870</v>
      </c>
      <c r="G17" s="284">
        <v>-1888</v>
      </c>
      <c r="H17" s="284">
        <v>-1998</v>
      </c>
      <c r="I17" s="284">
        <v>-2030</v>
      </c>
      <c r="J17" s="284">
        <v>-2368</v>
      </c>
    </row>
    <row r="18" spans="1:15">
      <c r="A18" s="254" t="s">
        <v>337</v>
      </c>
      <c r="B18" s="285">
        <v>588989</v>
      </c>
      <c r="C18" s="285">
        <v>582371</v>
      </c>
      <c r="D18" s="285">
        <v>571487</v>
      </c>
      <c r="E18" s="285">
        <v>549524</v>
      </c>
      <c r="F18" s="285">
        <v>534395</v>
      </c>
      <c r="G18" s="285">
        <v>526498</v>
      </c>
      <c r="H18" s="285">
        <v>501578</v>
      </c>
      <c r="I18" s="285">
        <v>472550</v>
      </c>
      <c r="J18" s="285">
        <v>446996</v>
      </c>
      <c r="L18" s="266"/>
      <c r="M18" s="266"/>
      <c r="N18" s="266"/>
      <c r="O18" s="266"/>
    </row>
    <row r="19" spans="1:15">
      <c r="A19" s="254"/>
      <c r="B19" s="278"/>
      <c r="C19" s="278"/>
      <c r="D19" s="278"/>
      <c r="E19" s="278"/>
      <c r="F19" s="278"/>
      <c r="G19" s="278"/>
      <c r="H19" s="278"/>
      <c r="I19" s="278"/>
      <c r="J19" s="278"/>
      <c r="L19" s="266"/>
      <c r="M19" s="266"/>
      <c r="N19" s="266"/>
      <c r="O19" s="266"/>
    </row>
    <row r="20" spans="1:15">
      <c r="A20" s="254" t="s">
        <v>344</v>
      </c>
      <c r="B20" s="274"/>
      <c r="C20" s="274"/>
      <c r="D20" s="274"/>
      <c r="E20" s="274"/>
      <c r="F20" s="274"/>
      <c r="G20" s="274"/>
      <c r="H20" s="274"/>
      <c r="I20" s="274"/>
      <c r="J20" s="274"/>
    </row>
    <row r="21" spans="1:15">
      <c r="A21" s="256" t="s">
        <v>30</v>
      </c>
      <c r="B21" s="278">
        <v>36921</v>
      </c>
      <c r="C21" s="278">
        <v>33369</v>
      </c>
      <c r="D21" s="278">
        <v>28933</v>
      </c>
      <c r="E21" s="278">
        <v>26675</v>
      </c>
      <c r="F21" s="278">
        <v>20371</v>
      </c>
      <c r="G21" s="278">
        <v>18301</v>
      </c>
      <c r="H21" s="278">
        <v>15146</v>
      </c>
      <c r="I21" s="278">
        <v>13478</v>
      </c>
      <c r="J21" s="278">
        <v>14034</v>
      </c>
    </row>
    <row r="22" spans="1:15">
      <c r="A22" s="256" t="s">
        <v>254</v>
      </c>
      <c r="B22" s="278">
        <v>1976</v>
      </c>
      <c r="C22" s="278">
        <v>1838</v>
      </c>
      <c r="D22" s="278">
        <v>1835</v>
      </c>
      <c r="E22" s="278">
        <v>1750</v>
      </c>
      <c r="F22" s="278">
        <v>1526</v>
      </c>
      <c r="G22" s="278">
        <v>1449</v>
      </c>
      <c r="H22" s="278">
        <v>1214</v>
      </c>
      <c r="I22" s="278">
        <v>1323</v>
      </c>
      <c r="J22" s="278">
        <v>1595</v>
      </c>
    </row>
    <row r="23" spans="1:15">
      <c r="A23" s="256" t="s">
        <v>245</v>
      </c>
      <c r="B23" s="278">
        <v>57081</v>
      </c>
      <c r="C23" s="278">
        <v>60528</v>
      </c>
      <c r="D23" s="278">
        <v>60573</v>
      </c>
      <c r="E23" s="278">
        <v>54991</v>
      </c>
      <c r="F23" s="278">
        <v>46508</v>
      </c>
      <c r="G23" s="278">
        <v>41588</v>
      </c>
      <c r="H23" s="278">
        <v>43902</v>
      </c>
      <c r="I23" s="278">
        <v>39462</v>
      </c>
      <c r="J23" s="278">
        <v>32448</v>
      </c>
    </row>
    <row r="24" spans="1:15">
      <c r="A24" s="256" t="s">
        <v>32</v>
      </c>
      <c r="B24" s="278">
        <v>434348</v>
      </c>
      <c r="C24" s="278">
        <v>411792</v>
      </c>
      <c r="D24" s="278">
        <v>388476</v>
      </c>
      <c r="E24" s="278">
        <v>383678</v>
      </c>
      <c r="F24" s="278">
        <v>379685</v>
      </c>
      <c r="G24" s="278">
        <v>354113</v>
      </c>
      <c r="H24" s="278">
        <v>342066</v>
      </c>
      <c r="I24" s="278">
        <v>324573</v>
      </c>
      <c r="J24" s="278">
        <v>351201</v>
      </c>
    </row>
    <row r="25" spans="1:15">
      <c r="A25" s="256" t="s">
        <v>336</v>
      </c>
      <c r="B25" s="284">
        <v>-5187</v>
      </c>
      <c r="C25" s="284">
        <v>-5141</v>
      </c>
      <c r="D25" s="284">
        <v>-6152</v>
      </c>
      <c r="E25" s="284">
        <v>-5952</v>
      </c>
      <c r="F25" s="284">
        <v>-6102</v>
      </c>
      <c r="G25" s="284">
        <v>-5712</v>
      </c>
      <c r="H25" s="284">
        <v>-6966</v>
      </c>
      <c r="I25" s="284">
        <v>-7398</v>
      </c>
      <c r="J25" s="284">
        <v>-9112</v>
      </c>
    </row>
    <row r="26" spans="1:15">
      <c r="A26" s="254" t="s">
        <v>345</v>
      </c>
      <c r="B26" s="285">
        <v>525139</v>
      </c>
      <c r="C26" s="285">
        <v>502386</v>
      </c>
      <c r="D26" s="285">
        <v>473665</v>
      </c>
      <c r="E26" s="285">
        <v>461142</v>
      </c>
      <c r="F26" s="285">
        <v>441988</v>
      </c>
      <c r="G26" s="285">
        <v>409739</v>
      </c>
      <c r="H26" s="285">
        <v>395362</v>
      </c>
      <c r="I26" s="285">
        <v>371438</v>
      </c>
      <c r="J26" s="285">
        <v>390166</v>
      </c>
    </row>
    <row r="27" spans="1:15" ht="14.25" customHeight="1">
      <c r="B27" s="278"/>
      <c r="C27" s="258"/>
      <c r="D27" s="258"/>
      <c r="E27" s="258"/>
      <c r="F27" s="258"/>
      <c r="G27" s="258"/>
      <c r="H27" s="258"/>
      <c r="I27" s="258"/>
      <c r="J27" s="258"/>
    </row>
    <row r="28" spans="1:15">
      <c r="A28" s="254" t="s">
        <v>346</v>
      </c>
      <c r="B28" s="258"/>
      <c r="C28" s="258"/>
      <c r="D28" s="258"/>
      <c r="E28" s="258"/>
      <c r="F28" s="258"/>
      <c r="G28" s="258"/>
      <c r="H28" s="258"/>
      <c r="I28" s="258"/>
      <c r="J28" s="258"/>
    </row>
    <row r="29" spans="1:15">
      <c r="A29" s="256" t="s">
        <v>365</v>
      </c>
      <c r="B29" s="277">
        <v>2.2335038913506709E-2</v>
      </c>
      <c r="C29" s="277">
        <v>2.288877476681277E-2</v>
      </c>
      <c r="D29" s="277">
        <v>2.5418808651684208E-2</v>
      </c>
      <c r="E29" s="277">
        <v>2.5434681724935054E-2</v>
      </c>
      <c r="F29" s="277">
        <v>2.5437342190285709E-2</v>
      </c>
      <c r="G29" s="277">
        <v>2.4928063962668917E-2</v>
      </c>
      <c r="H29" s="277">
        <v>2.3808560256170296E-2</v>
      </c>
      <c r="I29" s="277">
        <v>2.3909777674874406E-2</v>
      </c>
      <c r="J29" s="277">
        <v>2.1854800264502802E-2</v>
      </c>
    </row>
    <row r="30" spans="1:15">
      <c r="A30" s="256" t="s">
        <v>173</v>
      </c>
      <c r="B30" s="277">
        <v>3.6371322640291429E-2</v>
      </c>
      <c r="C30" s="277">
        <v>3.8128052931411305E-2</v>
      </c>
      <c r="D30" s="277">
        <v>4.138367833806593E-2</v>
      </c>
      <c r="E30" s="277">
        <v>4.3828148379457955E-2</v>
      </c>
      <c r="F30" s="277">
        <v>4.341520584269256E-2</v>
      </c>
      <c r="G30" s="277">
        <v>4.2146341939624979E-2</v>
      </c>
      <c r="H30" s="277">
        <v>3.4502557150156057E-2</v>
      </c>
      <c r="I30" s="277">
        <v>3.7712888826668248E-2</v>
      </c>
      <c r="J30" s="277">
        <v>3.2827053100475186E-2</v>
      </c>
    </row>
    <row r="31" spans="1:15">
      <c r="A31" s="256" t="s">
        <v>338</v>
      </c>
      <c r="B31" s="277">
        <v>8.1450815879224356E-2</v>
      </c>
      <c r="C31" s="277">
        <v>8.2362963936096947E-2</v>
      </c>
      <c r="D31" s="277">
        <v>9.4248044504027101E-2</v>
      </c>
      <c r="E31" s="277">
        <v>9.7863564802165057E-2</v>
      </c>
      <c r="F31" s="277">
        <v>0.10601192792564504</v>
      </c>
      <c r="G31" s="277">
        <v>0.11177359245763767</v>
      </c>
      <c r="H31" s="277">
        <v>0.11551438934444888</v>
      </c>
      <c r="I31" s="277">
        <v>9.6096791389141664E-2</v>
      </c>
      <c r="J31" s="277">
        <v>9.1074055658360797E-2</v>
      </c>
    </row>
    <row r="32" spans="1:15">
      <c r="A32" s="256" t="s">
        <v>339</v>
      </c>
      <c r="B32" s="277">
        <v>9.3801831515084574E-2</v>
      </c>
      <c r="C32" s="277">
        <v>8.788859562169328E-2</v>
      </c>
      <c r="D32" s="277">
        <v>8.6457728563436184E-2</v>
      </c>
      <c r="E32" s="277">
        <v>8.0821091984681515E-2</v>
      </c>
      <c r="F32" s="277">
        <v>7.9312108021032252E-2</v>
      </c>
      <c r="G32" s="277">
        <v>6.8138497921847813E-2</v>
      </c>
      <c r="H32" s="277">
        <v>7.225530020588726E-2</v>
      </c>
      <c r="I32" s="277">
        <v>7.5660002476860208E-2</v>
      </c>
      <c r="J32" s="277">
        <v>7.455544563083405E-2</v>
      </c>
    </row>
    <row r="33" spans="1:10">
      <c r="A33" s="256" t="s">
        <v>340</v>
      </c>
      <c r="B33" s="277">
        <v>5.2709853962474698E-2</v>
      </c>
      <c r="C33" s="277">
        <v>4.9010123689752501E-2</v>
      </c>
      <c r="D33" s="277">
        <v>4.8601859964320773E-2</v>
      </c>
      <c r="E33" s="277">
        <v>3.9473741277090357E-2</v>
      </c>
      <c r="F33" s="277">
        <v>5.3415477343276285E-2</v>
      </c>
      <c r="G33" s="277">
        <v>4.0845513851500592E-2</v>
      </c>
      <c r="H33" s="277">
        <v>2.3449395743647593E-2</v>
      </c>
      <c r="I33" s="277">
        <v>3.5483714644166726E-2</v>
      </c>
      <c r="J33" s="277">
        <v>5.9279896249288762E-2</v>
      </c>
    </row>
    <row r="34" spans="1:10">
      <c r="A34" s="256" t="s">
        <v>341</v>
      </c>
      <c r="B34" s="277">
        <v>2.2001793810781527E-2</v>
      </c>
      <c r="C34" s="277">
        <v>2.1051542041378542E-2</v>
      </c>
      <c r="D34" s="277">
        <v>1.8033842483611836E-2</v>
      </c>
      <c r="E34" s="277">
        <v>1.5680636333276952E-2</v>
      </c>
      <c r="F34" s="277">
        <v>1.6303610052761614E-2</v>
      </c>
      <c r="G34" s="277">
        <v>1.6883918787325591E-2</v>
      </c>
      <c r="H34" s="277">
        <v>1.4207232865070493E-2</v>
      </c>
      <c r="I34" s="277">
        <v>1.545614611321405E-2</v>
      </c>
      <c r="J34" s="277">
        <v>1.6887683703859385E-2</v>
      </c>
    </row>
    <row r="35" spans="1:10">
      <c r="A35" s="256" t="s">
        <v>342</v>
      </c>
      <c r="B35" s="277">
        <v>0.31643812400145488</v>
      </c>
      <c r="C35" s="277">
        <v>0.31949934910606587</v>
      </c>
      <c r="D35" s="277">
        <v>0.32013342763345404</v>
      </c>
      <c r="E35" s="277">
        <v>0.33113227595838157</v>
      </c>
      <c r="F35" s="277">
        <v>0.3099812664597229</v>
      </c>
      <c r="G35" s="277">
        <v>0.31076124069224553</v>
      </c>
      <c r="H35" s="277">
        <v>0.34291611232237795</v>
      </c>
      <c r="I35" s="277">
        <v>0.33817218485992279</v>
      </c>
      <c r="J35" s="277">
        <v>0.32862678962287845</v>
      </c>
    </row>
    <row r="36" spans="1:10">
      <c r="A36" s="256" t="s">
        <v>171</v>
      </c>
      <c r="B36" s="277">
        <v>0.16950940608105663</v>
      </c>
      <c r="C36" s="277">
        <v>0.18198556488437179</v>
      </c>
      <c r="D36" s="277">
        <v>0.17869802497545734</v>
      </c>
      <c r="E36" s="277">
        <v>0.17962579856096386</v>
      </c>
      <c r="F36" s="277">
        <v>0.17557263998117595</v>
      </c>
      <c r="G36" s="277">
        <v>0.19059450040147508</v>
      </c>
      <c r="H36" s="277">
        <v>0.20797648737106753</v>
      </c>
      <c r="I36" s="277">
        <v>0.20038606712291149</v>
      </c>
      <c r="J36" s="277">
        <v>0.20838053546439209</v>
      </c>
    </row>
    <row r="37" spans="1:10">
      <c r="A37" s="256" t="s">
        <v>172</v>
      </c>
      <c r="B37" s="277">
        <v>2.6844321217810902E-2</v>
      </c>
      <c r="C37" s="277">
        <v>2.7982467664305934E-2</v>
      </c>
      <c r="D37" s="277">
        <v>3.1815734749242611E-2</v>
      </c>
      <c r="E37" s="277">
        <v>3.1990146202254405E-2</v>
      </c>
      <c r="F37" s="277">
        <v>3.0417115396798103E-2</v>
      </c>
      <c r="G37" s="277">
        <v>3.4563466011290116E-2</v>
      </c>
      <c r="H37" s="277">
        <v>3.6305967695428494E-2</v>
      </c>
      <c r="I37" s="277">
        <v>3.1870729435329717E-2</v>
      </c>
      <c r="J37" s="277">
        <v>3.0794584869004476E-2</v>
      </c>
    </row>
    <row r="38" spans="1:10">
      <c r="A38" s="256" t="s">
        <v>343</v>
      </c>
      <c r="B38" s="277">
        <v>0.17853749197831431</v>
      </c>
      <c r="C38" s="277">
        <v>0.1692025653581111</v>
      </c>
      <c r="D38" s="277">
        <v>0.15520885013669999</v>
      </c>
      <c r="E38" s="277">
        <v>0.15414991477679327</v>
      </c>
      <c r="F38" s="277">
        <v>0.16013330678660959</v>
      </c>
      <c r="G38" s="277">
        <v>0.15936486397438368</v>
      </c>
      <c r="H38" s="277">
        <v>0.12906399704574542</v>
      </c>
      <c r="I38" s="277">
        <v>0.14525169745691072</v>
      </c>
      <c r="J38" s="277">
        <v>0.135719155436404</v>
      </c>
    </row>
    <row r="39" spans="1:10">
      <c r="B39" s="288">
        <v>1</v>
      </c>
      <c r="C39" s="288">
        <v>1</v>
      </c>
      <c r="D39" s="288">
        <v>1</v>
      </c>
      <c r="E39" s="288">
        <v>1</v>
      </c>
      <c r="F39" s="288">
        <v>1</v>
      </c>
      <c r="G39" s="288">
        <v>1</v>
      </c>
      <c r="H39" s="288">
        <v>1</v>
      </c>
      <c r="I39" s="288">
        <v>1.0000000000000002</v>
      </c>
      <c r="J39" s="288">
        <v>0.99999999999999989</v>
      </c>
    </row>
    <row r="40" spans="1:10">
      <c r="A40" s="264" t="s">
        <v>394</v>
      </c>
      <c r="B40" s="278"/>
      <c r="C40" s="280"/>
      <c r="D40" s="280"/>
      <c r="E40" s="280"/>
      <c r="F40" s="280"/>
      <c r="G40" s="280"/>
      <c r="H40" s="280"/>
      <c r="I40" s="280"/>
      <c r="J40" s="280"/>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31.03.2023&amp;C&amp;8&amp;P&amp;R&amp;"-,Italic"&amp;8______________________________________________________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R65"/>
  <sheetViews>
    <sheetView zoomScaleNormal="100" zoomScaleSheetLayoutView="85" workbookViewId="0"/>
  </sheetViews>
  <sheetFormatPr defaultColWidth="9.1796875" defaultRowHeight="14"/>
  <cols>
    <col min="1" max="1" width="52" style="262" customWidth="1"/>
    <col min="2" max="10" width="9.81640625" style="262" customWidth="1"/>
    <col min="11" max="11" width="40.26953125" style="262" customWidth="1"/>
    <col min="12" max="16384" width="9.1796875" style="262"/>
  </cols>
  <sheetData>
    <row r="1" spans="1:18" ht="27.75" customHeight="1">
      <c r="A1" s="331" t="s">
        <v>352</v>
      </c>
      <c r="B1" s="334">
        <v>0</v>
      </c>
      <c r="C1" s="334">
        <v>1</v>
      </c>
      <c r="D1" s="334">
        <v>2</v>
      </c>
      <c r="E1" s="334">
        <v>3</v>
      </c>
      <c r="F1" s="334">
        <v>4</v>
      </c>
      <c r="G1" s="334">
        <v>5</v>
      </c>
      <c r="H1" s="334">
        <v>6</v>
      </c>
      <c r="I1" s="334">
        <v>7</v>
      </c>
      <c r="J1" s="334">
        <v>8</v>
      </c>
    </row>
    <row r="2" spans="1:18">
      <c r="A2" s="332" t="s">
        <v>310</v>
      </c>
      <c r="B2" s="335">
        <v>45016</v>
      </c>
      <c r="C2" s="335">
        <v>44926</v>
      </c>
      <c r="D2" s="335">
        <v>44834</v>
      </c>
      <c r="E2" s="335">
        <v>44742</v>
      </c>
      <c r="F2" s="335">
        <v>44651</v>
      </c>
      <c r="G2" s="335">
        <v>44561</v>
      </c>
      <c r="H2" s="335">
        <v>44469</v>
      </c>
      <c r="I2" s="335">
        <v>44377</v>
      </c>
      <c r="J2" s="335">
        <v>44286</v>
      </c>
    </row>
    <row r="3" spans="1:18">
      <c r="A3" s="252"/>
      <c r="B3" s="253"/>
      <c r="C3" s="253"/>
      <c r="D3" s="253"/>
      <c r="E3" s="253"/>
      <c r="F3" s="253"/>
      <c r="G3" s="253"/>
      <c r="H3" s="253"/>
      <c r="I3" s="253"/>
      <c r="J3" s="253"/>
    </row>
    <row r="4" spans="1:18">
      <c r="A4" s="254" t="s">
        <v>378</v>
      </c>
      <c r="B4" s="253"/>
      <c r="C4" s="253"/>
      <c r="D4" s="253"/>
      <c r="E4" s="253"/>
      <c r="F4" s="253"/>
      <c r="G4" s="253"/>
      <c r="H4" s="253"/>
      <c r="I4" s="253"/>
      <c r="J4" s="253"/>
      <c r="K4" s="254"/>
    </row>
    <row r="5" spans="1:18">
      <c r="A5" s="270" t="s">
        <v>51</v>
      </c>
      <c r="B5" s="279">
        <v>179932</v>
      </c>
      <c r="C5" s="279">
        <v>188331</v>
      </c>
      <c r="D5" s="279">
        <v>186287</v>
      </c>
      <c r="E5" s="279">
        <v>183311</v>
      </c>
      <c r="F5" s="279">
        <v>173013</v>
      </c>
      <c r="G5" s="279">
        <v>194598</v>
      </c>
      <c r="H5" s="279">
        <v>194580</v>
      </c>
      <c r="I5" s="279">
        <v>193605</v>
      </c>
      <c r="J5" s="279">
        <v>189419</v>
      </c>
      <c r="K5" s="270"/>
    </row>
    <row r="6" spans="1:18">
      <c r="A6" s="256" t="s">
        <v>391</v>
      </c>
      <c r="B6" s="289">
        <v>0</v>
      </c>
      <c r="C6" s="289">
        <v>0</v>
      </c>
      <c r="D6" s="289">
        <v>0</v>
      </c>
      <c r="E6" s="289">
        <v>0</v>
      </c>
      <c r="F6" s="289">
        <v>0</v>
      </c>
      <c r="G6" s="289">
        <v>0</v>
      </c>
      <c r="H6" s="289">
        <v>0</v>
      </c>
      <c r="I6" s="289">
        <v>0</v>
      </c>
      <c r="J6" s="289">
        <v>0</v>
      </c>
      <c r="K6" s="270"/>
    </row>
    <row r="7" spans="1:18">
      <c r="A7" s="256" t="s">
        <v>426</v>
      </c>
      <c r="B7" s="289">
        <v>-6284</v>
      </c>
      <c r="C7" s="289">
        <v>0</v>
      </c>
      <c r="D7" s="289">
        <v>-4869</v>
      </c>
      <c r="E7" s="289">
        <v>0</v>
      </c>
      <c r="F7" s="289">
        <v>-5812</v>
      </c>
      <c r="G7" s="289">
        <v>0</v>
      </c>
      <c r="H7" s="289">
        <v>-8238</v>
      </c>
      <c r="I7" s="289">
        <v>0</v>
      </c>
      <c r="J7" s="289">
        <v>-6038</v>
      </c>
      <c r="K7" s="270"/>
    </row>
    <row r="8" spans="1:18">
      <c r="A8" s="256" t="s">
        <v>383</v>
      </c>
      <c r="B8" s="298">
        <v>-656</v>
      </c>
      <c r="C8" s="298">
        <v>-649</v>
      </c>
      <c r="D8" s="298">
        <v>-680</v>
      </c>
      <c r="E8" s="298">
        <v>-686</v>
      </c>
      <c r="F8" s="298">
        <v>-680</v>
      </c>
      <c r="G8" s="298">
        <v>-673</v>
      </c>
      <c r="H8" s="298">
        <v>-680</v>
      </c>
      <c r="I8" s="298">
        <v>-180</v>
      </c>
      <c r="J8" s="298">
        <v>-174</v>
      </c>
      <c r="K8" s="256"/>
    </row>
    <row r="9" spans="1:18">
      <c r="A9" s="254" t="s">
        <v>389</v>
      </c>
      <c r="B9" s="289">
        <v>172992</v>
      </c>
      <c r="C9" s="289">
        <v>187682</v>
      </c>
      <c r="D9" s="289">
        <v>180738</v>
      </c>
      <c r="E9" s="289">
        <v>182625</v>
      </c>
      <c r="F9" s="289">
        <v>166521</v>
      </c>
      <c r="G9" s="289">
        <v>193925</v>
      </c>
      <c r="H9" s="289">
        <v>185662</v>
      </c>
      <c r="I9" s="289">
        <v>193425</v>
      </c>
      <c r="J9" s="289">
        <v>183207</v>
      </c>
      <c r="K9" s="256"/>
    </row>
    <row r="10" spans="1:18">
      <c r="A10" s="256" t="s">
        <v>17</v>
      </c>
      <c r="B10" s="289">
        <v>-6601</v>
      </c>
      <c r="C10" s="289">
        <v>-6425</v>
      </c>
      <c r="D10" s="289">
        <v>-6055</v>
      </c>
      <c r="E10" s="289">
        <v>-6011</v>
      </c>
      <c r="F10" s="289">
        <v>-8490</v>
      </c>
      <c r="G10" s="289">
        <v>-8435</v>
      </c>
      <c r="H10" s="289">
        <v>-9654</v>
      </c>
      <c r="I10" s="289">
        <v>-9532</v>
      </c>
      <c r="J10" s="289">
        <v>-13915</v>
      </c>
      <c r="K10" s="256"/>
    </row>
    <row r="11" spans="1:18">
      <c r="A11" s="256" t="s">
        <v>106</v>
      </c>
      <c r="B11" s="289">
        <v>0</v>
      </c>
      <c r="C11" s="289">
        <v>0</v>
      </c>
      <c r="D11" s="289">
        <v>0</v>
      </c>
      <c r="E11" s="289">
        <v>0</v>
      </c>
      <c r="F11" s="289">
        <v>0</v>
      </c>
      <c r="G11" s="289">
        <v>0</v>
      </c>
      <c r="H11" s="289">
        <v>0</v>
      </c>
      <c r="I11" s="289">
        <v>0</v>
      </c>
      <c r="J11" s="289">
        <v>0</v>
      </c>
      <c r="K11" s="256"/>
    </row>
    <row r="12" spans="1:18">
      <c r="A12" s="256" t="s">
        <v>390</v>
      </c>
      <c r="B12" s="289">
        <v>-897</v>
      </c>
      <c r="C12" s="289">
        <v>-15980</v>
      </c>
      <c r="D12" s="289">
        <v>-10570</v>
      </c>
      <c r="E12" s="289">
        <v>-7759</v>
      </c>
      <c r="F12" s="289">
        <v>0</v>
      </c>
      <c r="G12" s="289">
        <v>-26773</v>
      </c>
      <c r="H12" s="289">
        <v>-17176</v>
      </c>
      <c r="I12" s="289">
        <v>-14924</v>
      </c>
      <c r="J12" s="289">
        <v>-3056</v>
      </c>
      <c r="K12" s="256"/>
    </row>
    <row r="13" spans="1:18">
      <c r="A13" s="256" t="s">
        <v>424</v>
      </c>
      <c r="B13" s="289">
        <v>687</v>
      </c>
      <c r="C13" s="289">
        <v>1142</v>
      </c>
      <c r="D13" s="289">
        <v>1018</v>
      </c>
      <c r="E13" s="289">
        <v>890</v>
      </c>
      <c r="F13" s="289">
        <v>1199</v>
      </c>
      <c r="G13" s="289">
        <v>920</v>
      </c>
      <c r="H13" s="289">
        <v>1379</v>
      </c>
      <c r="I13" s="289">
        <v>1936</v>
      </c>
      <c r="J13" s="289">
        <v>1238</v>
      </c>
      <c r="K13" s="256"/>
    </row>
    <row r="14" spans="1:18">
      <c r="A14" s="256" t="s">
        <v>350</v>
      </c>
      <c r="B14" s="298">
        <v>-234</v>
      </c>
      <c r="C14" s="298">
        <v>-224</v>
      </c>
      <c r="D14" s="298">
        <v>-254</v>
      </c>
      <c r="E14" s="298">
        <v>-227</v>
      </c>
      <c r="F14" s="298">
        <v>-207</v>
      </c>
      <c r="G14" s="298">
        <v>-240</v>
      </c>
      <c r="H14" s="298">
        <v>-1601</v>
      </c>
      <c r="I14" s="298">
        <v>-1702</v>
      </c>
      <c r="J14" s="298">
        <v>-1561</v>
      </c>
      <c r="K14" s="316"/>
      <c r="L14" s="316"/>
      <c r="M14" s="316"/>
      <c r="N14" s="316"/>
      <c r="O14" s="316"/>
      <c r="P14" s="316"/>
      <c r="Q14" s="316"/>
      <c r="R14" s="316"/>
    </row>
    <row r="15" spans="1:18">
      <c r="A15" s="254" t="s">
        <v>375</v>
      </c>
      <c r="B15" s="298">
        <v>165947</v>
      </c>
      <c r="C15" s="298">
        <v>166195</v>
      </c>
      <c r="D15" s="298">
        <v>164877</v>
      </c>
      <c r="E15" s="298">
        <v>169518</v>
      </c>
      <c r="F15" s="298">
        <v>159023</v>
      </c>
      <c r="G15" s="298">
        <v>159397</v>
      </c>
      <c r="H15" s="298">
        <v>158610</v>
      </c>
      <c r="I15" s="298">
        <v>169203</v>
      </c>
      <c r="J15" s="298">
        <v>165913</v>
      </c>
      <c r="K15" s="321"/>
    </row>
    <row r="16" spans="1:18">
      <c r="A16" s="256" t="s">
        <v>441</v>
      </c>
      <c r="B16" s="318">
        <v>103</v>
      </c>
      <c r="C16" s="318">
        <v>105</v>
      </c>
      <c r="D16" s="318">
        <v>87</v>
      </c>
      <c r="E16" s="318">
        <v>91</v>
      </c>
      <c r="F16" s="318">
        <v>89</v>
      </c>
      <c r="G16" s="318">
        <v>133</v>
      </c>
      <c r="H16" s="318">
        <v>680</v>
      </c>
      <c r="I16" s="318">
        <v>180</v>
      </c>
      <c r="J16" s="318">
        <v>174</v>
      </c>
      <c r="K16" s="256"/>
    </row>
    <row r="17" spans="1:11">
      <c r="A17" s="256" t="s">
        <v>402</v>
      </c>
      <c r="B17" s="298">
        <v>12869</v>
      </c>
      <c r="C17" s="298">
        <v>13396</v>
      </c>
      <c r="D17" s="298">
        <v>13297</v>
      </c>
      <c r="E17" s="298">
        <v>12714</v>
      </c>
      <c r="F17" s="298">
        <v>12315</v>
      </c>
      <c r="G17" s="298">
        <v>13225</v>
      </c>
      <c r="H17" s="298">
        <v>13302</v>
      </c>
      <c r="I17" s="298">
        <v>12847</v>
      </c>
      <c r="J17" s="298">
        <v>12891</v>
      </c>
      <c r="K17" s="256"/>
    </row>
    <row r="18" spans="1:11">
      <c r="A18" s="254" t="s">
        <v>124</v>
      </c>
      <c r="B18" s="298">
        <v>178919</v>
      </c>
      <c r="C18" s="298">
        <v>179696</v>
      </c>
      <c r="D18" s="298">
        <v>178261</v>
      </c>
      <c r="E18" s="298">
        <v>182323</v>
      </c>
      <c r="F18" s="298">
        <v>171427</v>
      </c>
      <c r="G18" s="298">
        <v>172755</v>
      </c>
      <c r="H18" s="298">
        <v>172592</v>
      </c>
      <c r="I18" s="298">
        <v>182230</v>
      </c>
      <c r="J18" s="298">
        <v>178978</v>
      </c>
      <c r="K18" s="254"/>
    </row>
    <row r="19" spans="1:11">
      <c r="A19" s="256" t="s">
        <v>432</v>
      </c>
      <c r="B19" s="318">
        <v>33811</v>
      </c>
      <c r="C19" s="318">
        <v>33934</v>
      </c>
      <c r="D19" s="318">
        <v>20791</v>
      </c>
      <c r="E19" s="318">
        <v>20677</v>
      </c>
      <c r="F19" s="318">
        <v>21359</v>
      </c>
      <c r="G19" s="318">
        <v>21863</v>
      </c>
      <c r="H19" s="318">
        <v>22175</v>
      </c>
      <c r="I19" s="318">
        <v>21696</v>
      </c>
      <c r="J19" s="318">
        <v>21741</v>
      </c>
      <c r="K19" s="256"/>
    </row>
    <row r="20" spans="1:11">
      <c r="A20" s="256" t="s">
        <v>433</v>
      </c>
      <c r="B20" s="298">
        <v>-1200</v>
      </c>
      <c r="C20" s="298">
        <v>-1155</v>
      </c>
      <c r="D20" s="298">
        <v>-1154</v>
      </c>
      <c r="E20" s="298">
        <v>-1111</v>
      </c>
      <c r="F20" s="298">
        <v>-1089</v>
      </c>
      <c r="G20" s="298">
        <v>-1056</v>
      </c>
      <c r="H20" s="298">
        <v>-1051</v>
      </c>
      <c r="I20" s="298">
        <v>-1032</v>
      </c>
      <c r="J20" s="298">
        <v>-1026</v>
      </c>
      <c r="K20" s="256"/>
    </row>
    <row r="21" spans="1:11" s="268" customFormat="1">
      <c r="A21" s="254" t="s">
        <v>377</v>
      </c>
      <c r="B21" s="289">
        <v>32611</v>
      </c>
      <c r="C21" s="289">
        <v>32779</v>
      </c>
      <c r="D21" s="289">
        <v>19637</v>
      </c>
      <c r="E21" s="289">
        <v>19566</v>
      </c>
      <c r="F21" s="289">
        <v>20270</v>
      </c>
      <c r="G21" s="289">
        <v>20807</v>
      </c>
      <c r="H21" s="289">
        <v>21124</v>
      </c>
      <c r="I21" s="289">
        <v>20664</v>
      </c>
      <c r="J21" s="289">
        <v>20715</v>
      </c>
      <c r="K21" s="254"/>
    </row>
    <row r="22" spans="1:11" ht="14.5" thickBot="1">
      <c r="A22" s="254" t="s">
        <v>431</v>
      </c>
      <c r="B22" s="299">
        <v>211530</v>
      </c>
      <c r="C22" s="299">
        <v>212475</v>
      </c>
      <c r="D22" s="299">
        <v>197898</v>
      </c>
      <c r="E22" s="299">
        <v>201889</v>
      </c>
      <c r="F22" s="299">
        <v>191697</v>
      </c>
      <c r="G22" s="299">
        <v>193562</v>
      </c>
      <c r="H22" s="299">
        <v>193716</v>
      </c>
      <c r="I22" s="299">
        <v>202894</v>
      </c>
      <c r="J22" s="299">
        <v>199693</v>
      </c>
      <c r="K22" s="322"/>
    </row>
    <row r="23" spans="1:11" ht="14.5" thickTop="1">
      <c r="A23" s="258"/>
      <c r="B23" s="277"/>
      <c r="C23" s="279"/>
      <c r="D23" s="277"/>
      <c r="E23" s="277"/>
      <c r="F23" s="277"/>
      <c r="G23" s="277"/>
      <c r="H23" s="277"/>
      <c r="I23" s="277"/>
      <c r="J23" s="277"/>
      <c r="K23" s="258"/>
    </row>
    <row r="24" spans="1:11">
      <c r="A24" s="254" t="s">
        <v>404</v>
      </c>
      <c r="B24" s="283"/>
      <c r="C24" s="283"/>
      <c r="D24" s="283"/>
      <c r="E24" s="283"/>
      <c r="F24" s="283"/>
      <c r="G24" s="283"/>
      <c r="H24" s="283"/>
      <c r="I24" s="283"/>
      <c r="J24" s="283"/>
      <c r="K24" s="254"/>
    </row>
    <row r="25" spans="1:11">
      <c r="A25" s="256" t="s">
        <v>379</v>
      </c>
      <c r="B25" s="279">
        <v>730700</v>
      </c>
      <c r="C25" s="279">
        <v>707479</v>
      </c>
      <c r="D25" s="279">
        <v>693037</v>
      </c>
      <c r="E25" s="279">
        <v>664294</v>
      </c>
      <c r="F25" s="279">
        <v>664568</v>
      </c>
      <c r="G25" s="279">
        <v>623395</v>
      </c>
      <c r="H25" s="279">
        <v>593552</v>
      </c>
      <c r="I25" s="279">
        <v>567958</v>
      </c>
      <c r="J25" s="279">
        <v>577130</v>
      </c>
      <c r="K25" s="256"/>
    </row>
    <row r="26" spans="1:11">
      <c r="A26" s="15" t="s">
        <v>381</v>
      </c>
      <c r="B26" s="279">
        <v>54540</v>
      </c>
      <c r="C26" s="279">
        <v>57651</v>
      </c>
      <c r="D26" s="279">
        <v>64164</v>
      </c>
      <c r="E26" s="289">
        <v>78607</v>
      </c>
      <c r="F26" s="289">
        <v>72948</v>
      </c>
      <c r="G26" s="289">
        <v>69553</v>
      </c>
      <c r="H26" s="289">
        <v>71200</v>
      </c>
      <c r="I26" s="289">
        <v>62566</v>
      </c>
      <c r="J26" s="289">
        <v>61812</v>
      </c>
      <c r="K26" s="15"/>
    </row>
    <row r="27" spans="1:11">
      <c r="A27" s="258" t="s">
        <v>385</v>
      </c>
      <c r="B27" s="289">
        <v>16257</v>
      </c>
      <c r="C27" s="289">
        <v>14645</v>
      </c>
      <c r="D27" s="289">
        <v>11946</v>
      </c>
      <c r="E27" s="289">
        <v>9371</v>
      </c>
      <c r="F27" s="289">
        <v>7505</v>
      </c>
      <c r="G27" s="289">
        <v>7761</v>
      </c>
      <c r="H27" s="289">
        <v>7832</v>
      </c>
      <c r="I27" s="289">
        <v>7879</v>
      </c>
      <c r="J27" s="289">
        <v>4831</v>
      </c>
      <c r="K27" s="258"/>
    </row>
    <row r="28" spans="1:11">
      <c r="A28" s="256" t="s">
        <v>386</v>
      </c>
      <c r="B28" s="279">
        <v>2851</v>
      </c>
      <c r="C28" s="279">
        <v>1387</v>
      </c>
      <c r="D28" s="279">
        <v>1778</v>
      </c>
      <c r="E28" s="279">
        <v>4262</v>
      </c>
      <c r="F28" s="279">
        <v>8476</v>
      </c>
      <c r="G28" s="279">
        <v>4691</v>
      </c>
      <c r="H28" s="279">
        <v>5748</v>
      </c>
      <c r="I28" s="279">
        <v>1056</v>
      </c>
      <c r="J28" s="279">
        <v>6297</v>
      </c>
      <c r="K28" s="256"/>
    </row>
    <row r="29" spans="1:11">
      <c r="A29" s="256" t="s">
        <v>37</v>
      </c>
      <c r="B29" s="279">
        <v>8647</v>
      </c>
      <c r="C29" s="279">
        <v>7493</v>
      </c>
      <c r="D29" s="279">
        <v>10315</v>
      </c>
      <c r="E29" s="279">
        <v>15678</v>
      </c>
      <c r="F29" s="279">
        <v>18925</v>
      </c>
      <c r="G29" s="279">
        <v>8958</v>
      </c>
      <c r="H29" s="279">
        <v>10862</v>
      </c>
      <c r="I29" s="279">
        <v>15944</v>
      </c>
      <c r="J29" s="279">
        <v>15255</v>
      </c>
      <c r="K29" s="256"/>
    </row>
    <row r="30" spans="1:11">
      <c r="A30" s="256" t="s">
        <v>380</v>
      </c>
      <c r="B30" s="279">
        <v>4931</v>
      </c>
      <c r="C30" s="279">
        <v>6010</v>
      </c>
      <c r="D30" s="279">
        <v>2830</v>
      </c>
      <c r="E30" s="279">
        <v>1708</v>
      </c>
      <c r="F30" s="289">
        <v>2171</v>
      </c>
      <c r="G30" s="289">
        <v>2379</v>
      </c>
      <c r="H30" s="289">
        <v>2661</v>
      </c>
      <c r="I30" s="289">
        <v>2543</v>
      </c>
      <c r="J30" s="289">
        <v>589</v>
      </c>
      <c r="K30" s="256"/>
    </row>
    <row r="31" spans="1:11">
      <c r="A31" s="256" t="s">
        <v>38</v>
      </c>
      <c r="B31" s="300">
        <v>89166</v>
      </c>
      <c r="C31" s="300">
        <v>89166</v>
      </c>
      <c r="D31" s="300">
        <v>84670</v>
      </c>
      <c r="E31" s="300">
        <v>84670</v>
      </c>
      <c r="F31" s="300">
        <v>96085</v>
      </c>
      <c r="G31" s="300">
        <v>96085</v>
      </c>
      <c r="H31" s="300">
        <v>88462</v>
      </c>
      <c r="I31" s="300">
        <v>88462</v>
      </c>
      <c r="J31" s="300">
        <v>88462</v>
      </c>
      <c r="K31" s="256"/>
    </row>
    <row r="32" spans="1:11">
      <c r="A32" s="254" t="s">
        <v>405</v>
      </c>
      <c r="B32" s="301">
        <v>907092</v>
      </c>
      <c r="C32" s="301">
        <v>883831</v>
      </c>
      <c r="D32" s="301">
        <v>868740</v>
      </c>
      <c r="E32" s="301">
        <v>858590</v>
      </c>
      <c r="F32" s="301">
        <v>870678</v>
      </c>
      <c r="G32" s="301">
        <v>812822</v>
      </c>
      <c r="H32" s="301">
        <v>780317</v>
      </c>
      <c r="I32" s="301">
        <v>746408</v>
      </c>
      <c r="J32" s="301">
        <v>754376</v>
      </c>
      <c r="K32" s="254"/>
    </row>
    <row r="33" spans="1:14">
      <c r="A33" s="274"/>
      <c r="B33" s="310"/>
      <c r="C33" s="317"/>
      <c r="D33" s="310"/>
      <c r="E33" s="310"/>
      <c r="F33" s="310"/>
      <c r="G33" s="310"/>
      <c r="H33" s="310"/>
      <c r="I33" s="310"/>
      <c r="J33" s="310"/>
      <c r="K33" s="274"/>
    </row>
    <row r="34" spans="1:14">
      <c r="A34" s="254" t="s">
        <v>453</v>
      </c>
      <c r="B34" s="281"/>
      <c r="C34" s="281"/>
      <c r="D34" s="281"/>
      <c r="E34" s="281"/>
      <c r="F34" s="281"/>
      <c r="G34" s="281"/>
      <c r="H34" s="281"/>
      <c r="I34" s="281"/>
      <c r="J34" s="281"/>
      <c r="K34" s="254"/>
    </row>
    <row r="35" spans="1:14">
      <c r="A35" s="256" t="s">
        <v>387</v>
      </c>
      <c r="B35" s="277">
        <v>0.18640761962752844</v>
      </c>
      <c r="C35" s="277">
        <v>0.18803916606279367</v>
      </c>
      <c r="D35" s="277">
        <v>0.19259145315781739</v>
      </c>
      <c r="E35" s="277">
        <v>0.19743773849416985</v>
      </c>
      <c r="F35" s="277">
        <v>0.186</v>
      </c>
      <c r="G35" s="277">
        <v>0.19586086316472559</v>
      </c>
      <c r="H35" s="277">
        <v>0.20327626846535379</v>
      </c>
      <c r="I35" s="277">
        <v>0.22668956217867545</v>
      </c>
      <c r="J35" s="277">
        <v>0.21993410708974187</v>
      </c>
      <c r="K35" s="341"/>
      <c r="L35" s="341"/>
      <c r="N35" s="263"/>
    </row>
    <row r="36" spans="1:14">
      <c r="A36" s="256" t="s">
        <v>100</v>
      </c>
      <c r="B36" s="277">
        <v>0.2007082689033064</v>
      </c>
      <c r="C36" s="277">
        <v>0.20331469650001366</v>
      </c>
      <c r="D36" s="277">
        <v>0.20519512129719558</v>
      </c>
      <c r="E36" s="277">
        <v>0.20904475652934817</v>
      </c>
      <c r="F36" s="277">
        <v>0.19733102520865156</v>
      </c>
      <c r="G36" s="277">
        <v>0.21229496749986632</v>
      </c>
      <c r="H36" s="277">
        <v>0.22119462569433687</v>
      </c>
      <c r="I36" s="277">
        <v>0.24414247333569752</v>
      </c>
      <c r="J36" s="277">
        <v>0.23725305804070698</v>
      </c>
      <c r="K36" s="341"/>
      <c r="L36" s="341"/>
    </row>
    <row r="37" spans="1:14">
      <c r="A37" s="256" t="s">
        <v>373</v>
      </c>
      <c r="B37" s="277">
        <v>0.23666053333297571</v>
      </c>
      <c r="C37" s="277">
        <v>0.24040320014656363</v>
      </c>
      <c r="D37" s="277">
        <v>0.23060285254507615</v>
      </c>
      <c r="E37" s="277">
        <v>0.23514026585288555</v>
      </c>
      <c r="F37" s="277">
        <v>0.224</v>
      </c>
      <c r="G37" s="277">
        <v>0.23789344099150228</v>
      </c>
      <c r="H37" s="277">
        <v>0.2535385362842803</v>
      </c>
      <c r="I37" s="277">
        <v>0.27182704815328435</v>
      </c>
      <c r="J37" s="277">
        <v>0.26871523797065122</v>
      </c>
      <c r="K37" s="263"/>
      <c r="L37" s="263"/>
    </row>
    <row r="38" spans="1:14">
      <c r="A38" s="256"/>
      <c r="B38" s="277"/>
      <c r="C38" s="277"/>
      <c r="D38" s="277"/>
      <c r="E38" s="277"/>
      <c r="F38" s="277"/>
      <c r="G38" s="277"/>
      <c r="H38" s="277"/>
      <c r="I38" s="277"/>
      <c r="J38" s="277"/>
      <c r="K38" s="256"/>
    </row>
    <row r="39" spans="1:14">
      <c r="A39" s="254" t="s">
        <v>354</v>
      </c>
      <c r="B39" s="277"/>
      <c r="C39" s="277"/>
      <c r="D39" s="277"/>
      <c r="E39" s="277"/>
      <c r="F39" s="277"/>
      <c r="G39" s="277"/>
      <c r="H39" s="277"/>
      <c r="I39" s="277"/>
      <c r="J39" s="277"/>
      <c r="K39" s="254"/>
    </row>
    <row r="40" spans="1:14">
      <c r="A40" s="256" t="s">
        <v>355</v>
      </c>
      <c r="B40" s="279">
        <v>1457202</v>
      </c>
      <c r="C40" s="279">
        <v>1415353</v>
      </c>
      <c r="D40" s="279">
        <v>1380093</v>
      </c>
      <c r="E40" s="279">
        <v>1340969</v>
      </c>
      <c r="F40" s="279">
        <v>1313520</v>
      </c>
      <c r="G40" s="279">
        <v>1256916</v>
      </c>
      <c r="H40" s="279">
        <v>1294546</v>
      </c>
      <c r="I40" s="279">
        <v>1165903</v>
      </c>
      <c r="J40" s="279">
        <v>1139032</v>
      </c>
      <c r="K40" s="256"/>
    </row>
    <row r="41" spans="1:14">
      <c r="A41" s="256" t="s">
        <v>356</v>
      </c>
      <c r="B41" s="279">
        <v>30411</v>
      </c>
      <c r="C41" s="279">
        <v>32118</v>
      </c>
      <c r="D41" s="279">
        <v>25837</v>
      </c>
      <c r="E41" s="279">
        <v>18745</v>
      </c>
      <c r="F41" s="279">
        <v>13737</v>
      </c>
      <c r="G41" s="279">
        <v>4796</v>
      </c>
      <c r="H41" s="279">
        <v>7076</v>
      </c>
      <c r="I41" s="279">
        <v>6574</v>
      </c>
      <c r="J41" s="279">
        <v>6409</v>
      </c>
      <c r="K41" s="256"/>
    </row>
    <row r="42" spans="1:14">
      <c r="A42" s="256" t="s">
        <v>357</v>
      </c>
      <c r="B42" s="279">
        <v>39705</v>
      </c>
      <c r="C42" s="279">
        <v>10174</v>
      </c>
      <c r="D42" s="279">
        <v>10943</v>
      </c>
      <c r="E42" s="279">
        <v>10549</v>
      </c>
      <c r="F42" s="279">
        <v>354</v>
      </c>
      <c r="G42" s="279">
        <v>720</v>
      </c>
      <c r="H42" s="279">
        <v>689</v>
      </c>
      <c r="I42" s="279">
        <v>74</v>
      </c>
      <c r="J42" s="279">
        <v>514</v>
      </c>
      <c r="K42" s="256"/>
    </row>
    <row r="43" spans="1:14">
      <c r="A43" s="256" t="s">
        <v>358</v>
      </c>
      <c r="B43" s="279">
        <v>57645</v>
      </c>
      <c r="C43" s="279">
        <v>59723</v>
      </c>
      <c r="D43" s="279">
        <v>63019</v>
      </c>
      <c r="E43" s="279">
        <v>68435</v>
      </c>
      <c r="F43" s="279">
        <v>76115</v>
      </c>
      <c r="G43" s="279">
        <v>102016</v>
      </c>
      <c r="H43" s="279">
        <v>89800</v>
      </c>
      <c r="I43" s="279">
        <v>73017</v>
      </c>
      <c r="J43" s="279">
        <v>74587</v>
      </c>
      <c r="K43" s="256"/>
    </row>
    <row r="44" spans="1:14">
      <c r="A44" s="254" t="s">
        <v>359</v>
      </c>
      <c r="B44" s="301">
        <v>1584963</v>
      </c>
      <c r="C44" s="301">
        <v>1517368</v>
      </c>
      <c r="D44" s="301">
        <v>1479892</v>
      </c>
      <c r="E44" s="301">
        <v>1438698</v>
      </c>
      <c r="F44" s="301">
        <v>1403726</v>
      </c>
      <c r="G44" s="301">
        <v>1364448</v>
      </c>
      <c r="H44" s="301">
        <v>1392111</v>
      </c>
      <c r="I44" s="301">
        <v>1245568</v>
      </c>
      <c r="J44" s="301">
        <v>1220542</v>
      </c>
      <c r="K44" s="254"/>
    </row>
    <row r="45" spans="1:14">
      <c r="A45" s="254" t="s">
        <v>124</v>
      </c>
      <c r="B45" s="301">
        <v>178919</v>
      </c>
      <c r="C45" s="301">
        <v>179696</v>
      </c>
      <c r="D45" s="301">
        <v>178261</v>
      </c>
      <c r="E45" s="301">
        <v>177705</v>
      </c>
      <c r="F45" s="301">
        <v>176242</v>
      </c>
      <c r="G45" s="301">
        <v>172558</v>
      </c>
      <c r="H45" s="301">
        <v>172592</v>
      </c>
      <c r="I45" s="301">
        <v>182230</v>
      </c>
      <c r="J45" s="301">
        <v>178978</v>
      </c>
      <c r="K45" s="254"/>
    </row>
    <row r="46" spans="1:14">
      <c r="A46" s="254" t="s">
        <v>354</v>
      </c>
      <c r="B46" s="294">
        <v>0.11288528501927174</v>
      </c>
      <c r="C46" s="294">
        <v>0.11842611680225232</v>
      </c>
      <c r="D46" s="294">
        <v>0.12045541161111757</v>
      </c>
      <c r="E46" s="294">
        <v>0.12351793079576116</v>
      </c>
      <c r="F46" s="294">
        <v>0.1255529925355803</v>
      </c>
      <c r="G46" s="294">
        <v>0.12646726002016934</v>
      </c>
      <c r="H46" s="294">
        <v>0.12397861952100084</v>
      </c>
      <c r="I46" s="294">
        <v>0.14630273096290206</v>
      </c>
      <c r="J46" s="294">
        <v>0.14663813289505809</v>
      </c>
      <c r="K46" s="254"/>
    </row>
    <row r="47" spans="1:14">
      <c r="A47" s="260"/>
      <c r="B47" s="277"/>
      <c r="C47" s="277"/>
      <c r="D47" s="277"/>
      <c r="E47" s="277"/>
      <c r="F47" s="277"/>
      <c r="G47" s="277"/>
      <c r="H47" s="277"/>
      <c r="I47" s="277"/>
      <c r="J47" s="277"/>
      <c r="K47" s="260"/>
    </row>
    <row r="48" spans="1:14">
      <c r="A48" s="254" t="s">
        <v>353</v>
      </c>
      <c r="B48" s="277"/>
      <c r="C48" s="277"/>
      <c r="D48" s="277"/>
      <c r="E48" s="277"/>
      <c r="F48" s="277"/>
      <c r="G48" s="277"/>
      <c r="H48" s="277"/>
      <c r="I48" s="277"/>
      <c r="J48" s="277"/>
      <c r="K48" s="254"/>
    </row>
    <row r="49" spans="1:11">
      <c r="A49" s="256" t="s">
        <v>425</v>
      </c>
      <c r="B49" s="319">
        <v>2.8101710682145464E-2</v>
      </c>
      <c r="C49" s="319">
        <v>2.9590228425479918E-2</v>
      </c>
      <c r="D49" s="319">
        <v>3.1887448705056151E-2</v>
      </c>
      <c r="E49" s="319">
        <v>3.6654878466144E-2</v>
      </c>
      <c r="F49" s="319">
        <v>2.7647163647163648E-2</v>
      </c>
      <c r="G49" s="319">
        <v>3.726214213238159E-2</v>
      </c>
      <c r="H49" s="319">
        <v>3.8927832726434977E-2</v>
      </c>
      <c r="I49" s="319">
        <v>3.7003421692560455E-2</v>
      </c>
      <c r="J49" s="319">
        <v>3.220497273256314E-2</v>
      </c>
      <c r="K49" s="256"/>
    </row>
    <row r="50" spans="1:11">
      <c r="A50" s="256" t="s">
        <v>403</v>
      </c>
      <c r="B50" s="277">
        <v>0.604468481531929</v>
      </c>
      <c r="C50" s="277">
        <v>0.60142723380395169</v>
      </c>
      <c r="D50" s="277">
        <v>0.60840991507725406</v>
      </c>
      <c r="E50" s="277">
        <v>0.62065505677838251</v>
      </c>
      <c r="F50" s="277">
        <v>0.64926790528070155</v>
      </c>
      <c r="G50" s="277">
        <v>0.61865002770454169</v>
      </c>
      <c r="H50" s="277">
        <v>0.57969068978940519</v>
      </c>
      <c r="I50" s="277">
        <v>0.61285470310036783</v>
      </c>
      <c r="J50" s="277">
        <v>0.63871007617520381</v>
      </c>
      <c r="K50" s="256"/>
    </row>
    <row r="52" spans="1:11" ht="19.5" customHeight="1">
      <c r="A52" s="329"/>
      <c r="B52" s="329"/>
      <c r="C52" s="329"/>
      <c r="D52" s="329"/>
      <c r="E52" s="329"/>
      <c r="F52" s="329"/>
      <c r="K52" s="264"/>
    </row>
    <row r="53" spans="1:11">
      <c r="A53" s="264" t="s">
        <v>440</v>
      </c>
      <c r="B53" s="340"/>
      <c r="K53" s="264"/>
    </row>
    <row r="54" spans="1:11">
      <c r="A54" s="264"/>
      <c r="K54" s="264"/>
    </row>
    <row r="58" spans="1:11">
      <c r="A58" s="264"/>
    </row>
    <row r="59" spans="1:11">
      <c r="A59" s="264"/>
    </row>
    <row r="60" spans="1:11">
      <c r="A60" s="260"/>
      <c r="B60" s="257"/>
      <c r="C60" s="257"/>
      <c r="D60" s="257"/>
      <c r="E60" s="257"/>
      <c r="F60" s="257"/>
      <c r="G60" s="257"/>
      <c r="H60" s="257"/>
      <c r="I60" s="257"/>
      <c r="J60" s="257"/>
    </row>
    <row r="61" spans="1:11">
      <c r="B61" s="261"/>
      <c r="C61" s="261"/>
      <c r="D61" s="261"/>
      <c r="E61" s="261"/>
      <c r="F61" s="261"/>
      <c r="G61" s="261"/>
      <c r="H61" s="261"/>
      <c r="I61" s="261"/>
      <c r="J61" s="261"/>
    </row>
    <row r="62" spans="1:11">
      <c r="A62" s="274"/>
      <c r="B62" s="263"/>
      <c r="C62" s="263"/>
      <c r="D62" s="263"/>
      <c r="E62" s="263"/>
      <c r="F62" s="263"/>
      <c r="G62" s="263"/>
      <c r="H62" s="263"/>
      <c r="I62" s="263"/>
      <c r="J62" s="263"/>
    </row>
    <row r="63" spans="1:11">
      <c r="A63" s="260"/>
      <c r="B63" s="257"/>
      <c r="C63" s="257"/>
      <c r="D63" s="257"/>
      <c r="E63" s="257"/>
      <c r="F63" s="257"/>
      <c r="G63" s="257"/>
      <c r="H63" s="257"/>
      <c r="I63" s="257"/>
      <c r="J63" s="257"/>
    </row>
    <row r="64" spans="1:11">
      <c r="A64" s="260"/>
      <c r="B64" s="257"/>
      <c r="C64" s="257"/>
      <c r="D64" s="257"/>
      <c r="E64" s="257"/>
      <c r="F64" s="257"/>
      <c r="G64" s="257"/>
      <c r="H64" s="257"/>
      <c r="I64" s="257"/>
      <c r="J64" s="257"/>
    </row>
    <row r="65" spans="1:10">
      <c r="A65" s="260"/>
      <c r="B65" s="257"/>
      <c r="C65" s="257"/>
      <c r="D65" s="257"/>
      <c r="E65" s="257"/>
      <c r="F65" s="257"/>
      <c r="G65" s="257"/>
      <c r="H65" s="257"/>
      <c r="I65" s="257"/>
      <c r="J65" s="257"/>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31.03.2023&amp;C&amp;8&amp;P&amp;R&amp;8__________________________&amp;"-,Italic"____________________________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B"/>
  </sheetPr>
  <dimension ref="A1:Q151"/>
  <sheetViews>
    <sheetView topLeftCell="A2" zoomScaleNormal="100" zoomScaleSheetLayoutView="100" workbookViewId="0"/>
  </sheetViews>
  <sheetFormatPr defaultColWidth="9.1796875" defaultRowHeight="14"/>
  <cols>
    <col min="1" max="1" width="44" style="262" customWidth="1"/>
    <col min="2" max="6" width="9.7265625" style="262" customWidth="1"/>
    <col min="7" max="7" width="9.7265625" style="328" customWidth="1"/>
    <col min="8" max="12" width="9.7265625" style="262" customWidth="1"/>
    <col min="13" max="13" width="9.1796875" style="262"/>
    <col min="14" max="14" width="11.26953125" style="262" customWidth="1"/>
    <col min="15" max="15" width="9.81640625" style="262" bestFit="1" customWidth="1"/>
    <col min="16" max="16384" width="9.1796875" style="262"/>
  </cols>
  <sheetData>
    <row r="1" spans="1:17" hidden="1">
      <c r="G1" s="327">
        <v>0</v>
      </c>
      <c r="H1" s="273">
        <v>1</v>
      </c>
      <c r="I1" s="273">
        <v>2</v>
      </c>
      <c r="J1" s="273">
        <v>3</v>
      </c>
      <c r="K1" s="273"/>
      <c r="L1" s="273"/>
    </row>
    <row r="2" spans="1:17" ht="27.75" customHeight="1">
      <c r="A2" s="343" t="s">
        <v>406</v>
      </c>
      <c r="B2" s="343"/>
      <c r="C2" s="343"/>
      <c r="D2" s="343"/>
      <c r="E2" s="343"/>
      <c r="F2" s="343"/>
      <c r="G2" s="343"/>
      <c r="H2" s="343"/>
      <c r="I2" s="343"/>
      <c r="J2" s="343"/>
      <c r="K2" s="343"/>
      <c r="L2" s="343"/>
    </row>
    <row r="3" spans="1:17">
      <c r="A3" s="332" t="s">
        <v>310</v>
      </c>
      <c r="B3" s="333" t="s">
        <v>439</v>
      </c>
      <c r="C3" s="333" t="s">
        <v>438</v>
      </c>
      <c r="D3" s="333" t="s">
        <v>437</v>
      </c>
      <c r="E3" s="333" t="s">
        <v>436</v>
      </c>
      <c r="F3" s="333" t="s">
        <v>435</v>
      </c>
      <c r="G3" s="333" t="s">
        <v>430</v>
      </c>
      <c r="H3" s="333" t="s">
        <v>429</v>
      </c>
      <c r="I3" s="333" t="s">
        <v>428</v>
      </c>
      <c r="J3" s="333" t="s">
        <v>427</v>
      </c>
      <c r="K3" s="333" t="s">
        <v>273</v>
      </c>
      <c r="L3" s="333" t="s">
        <v>272</v>
      </c>
    </row>
    <row r="4" spans="1:17">
      <c r="A4" s="252"/>
      <c r="B4" s="252"/>
      <c r="C4" s="252"/>
      <c r="D4" s="252"/>
      <c r="E4" s="252"/>
      <c r="F4" s="252"/>
      <c r="G4" s="253"/>
      <c r="H4" s="253"/>
      <c r="I4" s="253"/>
      <c r="J4" s="253"/>
      <c r="K4" s="253"/>
      <c r="L4" s="253"/>
    </row>
    <row r="5" spans="1:17" ht="15.5">
      <c r="A5" s="320" t="s">
        <v>407</v>
      </c>
      <c r="B5" s="320"/>
      <c r="C5" s="320"/>
      <c r="D5" s="320"/>
      <c r="E5" s="320"/>
      <c r="F5" s="320"/>
      <c r="G5" s="253"/>
      <c r="H5" s="253"/>
      <c r="I5" s="253"/>
      <c r="J5" s="253"/>
      <c r="K5" s="253"/>
      <c r="L5" s="253"/>
    </row>
    <row r="6" spans="1:17" ht="6" customHeight="1">
      <c r="G6" s="274"/>
      <c r="H6" s="310"/>
      <c r="I6" s="310"/>
      <c r="J6" s="274"/>
      <c r="K6" s="274"/>
      <c r="L6" s="274"/>
    </row>
    <row r="7" spans="1:17">
      <c r="A7" s="256" t="s">
        <v>0</v>
      </c>
      <c r="B7" s="283">
        <v>227</v>
      </c>
      <c r="C7" s="283">
        <v>1103</v>
      </c>
      <c r="D7" s="283">
        <v>715</v>
      </c>
      <c r="E7" s="283">
        <v>477</v>
      </c>
      <c r="F7" s="278">
        <v>371</v>
      </c>
      <c r="G7" s="278">
        <v>248</v>
      </c>
      <c r="H7" s="278">
        <v>207</v>
      </c>
      <c r="I7" s="278">
        <v>139</v>
      </c>
      <c r="J7" s="278">
        <v>398</v>
      </c>
      <c r="K7" s="278">
        <v>169</v>
      </c>
      <c r="L7" s="278">
        <v>212</v>
      </c>
      <c r="M7" s="266"/>
      <c r="N7" s="266"/>
      <c r="O7" s="266"/>
      <c r="P7" s="266"/>
      <c r="Q7" s="266"/>
    </row>
    <row r="8" spans="1:17">
      <c r="A8" s="258" t="s">
        <v>311</v>
      </c>
      <c r="B8" s="283">
        <v>1562</v>
      </c>
      <c r="C8" s="283">
        <v>1434</v>
      </c>
      <c r="D8" s="283">
        <v>1488</v>
      </c>
      <c r="E8" s="283">
        <v>1521</v>
      </c>
      <c r="F8" s="278">
        <v>1513</v>
      </c>
      <c r="G8" s="278">
        <v>1699</v>
      </c>
      <c r="H8" s="278">
        <v>1239</v>
      </c>
      <c r="I8" s="278">
        <v>1191</v>
      </c>
      <c r="J8" s="278">
        <v>1125</v>
      </c>
      <c r="K8" s="278">
        <v>857</v>
      </c>
      <c r="L8" s="278">
        <v>945</v>
      </c>
      <c r="M8" s="266"/>
      <c r="N8" s="266"/>
      <c r="O8" s="266"/>
      <c r="P8" s="266"/>
      <c r="Q8" s="266"/>
    </row>
    <row r="9" spans="1:17">
      <c r="A9" s="258" t="s">
        <v>384</v>
      </c>
      <c r="B9" s="283">
        <v>0</v>
      </c>
      <c r="C9" s="283">
        <v>0</v>
      </c>
      <c r="D9" s="283">
        <v>0</v>
      </c>
      <c r="E9" s="283">
        <v>0</v>
      </c>
      <c r="F9" s="278">
        <v>0</v>
      </c>
      <c r="G9" s="278">
        <v>0</v>
      </c>
      <c r="H9" s="278">
        <v>0</v>
      </c>
      <c r="I9" s="278">
        <v>0</v>
      </c>
      <c r="J9" s="278">
        <v>0</v>
      </c>
      <c r="K9" s="278">
        <v>0</v>
      </c>
      <c r="L9" s="278">
        <v>0</v>
      </c>
      <c r="M9" s="266"/>
      <c r="N9" s="266"/>
      <c r="O9" s="266"/>
      <c r="P9" s="266"/>
      <c r="Q9" s="266"/>
    </row>
    <row r="10" spans="1:17">
      <c r="A10" s="258" t="s">
        <v>417</v>
      </c>
      <c r="B10" s="283">
        <v>19</v>
      </c>
      <c r="C10" s="283">
        <v>-8</v>
      </c>
      <c r="D10" s="283">
        <v>-67</v>
      </c>
      <c r="E10" s="283">
        <v>-35</v>
      </c>
      <c r="F10" s="278">
        <v>54</v>
      </c>
      <c r="G10" s="278">
        <v>104</v>
      </c>
      <c r="H10" s="278">
        <v>103</v>
      </c>
      <c r="I10" s="278">
        <v>65</v>
      </c>
      <c r="J10" s="278">
        <v>99</v>
      </c>
      <c r="K10" s="278">
        <v>46</v>
      </c>
      <c r="L10" s="278">
        <v>133</v>
      </c>
      <c r="M10" s="266"/>
      <c r="N10" s="266"/>
      <c r="O10" s="266"/>
      <c r="P10" s="266"/>
      <c r="Q10" s="266"/>
    </row>
    <row r="11" spans="1:17">
      <c r="A11" s="258" t="s">
        <v>376</v>
      </c>
      <c r="B11" s="283">
        <v>0</v>
      </c>
      <c r="C11" s="283">
        <v>0</v>
      </c>
      <c r="D11" s="283">
        <v>0</v>
      </c>
      <c r="E11" s="283">
        <v>0</v>
      </c>
      <c r="F11" s="278">
        <v>0</v>
      </c>
      <c r="G11" s="278">
        <v>0</v>
      </c>
      <c r="H11" s="278">
        <v>0</v>
      </c>
      <c r="I11" s="278">
        <v>0</v>
      </c>
      <c r="J11" s="278">
        <v>0</v>
      </c>
      <c r="K11" s="278">
        <v>0</v>
      </c>
      <c r="L11" s="278">
        <v>0</v>
      </c>
      <c r="M11" s="266"/>
      <c r="N11" s="266"/>
      <c r="O11" s="266"/>
      <c r="P11" s="266"/>
      <c r="Q11" s="266"/>
    </row>
    <row r="12" spans="1:17">
      <c r="A12" s="258" t="s">
        <v>10</v>
      </c>
      <c r="B12" s="283">
        <v>2</v>
      </c>
      <c r="C12" s="283">
        <v>0</v>
      </c>
      <c r="D12" s="283">
        <v>0</v>
      </c>
      <c r="E12" s="283">
        <v>0</v>
      </c>
      <c r="F12" s="278">
        <v>1</v>
      </c>
      <c r="G12" s="278">
        <v>1</v>
      </c>
      <c r="H12" s="278">
        <v>2</v>
      </c>
      <c r="I12" s="278">
        <v>0</v>
      </c>
      <c r="J12" s="278">
        <v>5</v>
      </c>
      <c r="K12" s="278">
        <v>4</v>
      </c>
      <c r="L12" s="278">
        <v>1</v>
      </c>
      <c r="M12" s="266"/>
      <c r="N12" s="266"/>
      <c r="O12" s="266"/>
      <c r="P12" s="266"/>
      <c r="Q12" s="266"/>
    </row>
    <row r="13" spans="1:17">
      <c r="A13" s="254" t="s">
        <v>398</v>
      </c>
      <c r="B13" s="285">
        <v>1810</v>
      </c>
      <c r="C13" s="285">
        <v>2529</v>
      </c>
      <c r="D13" s="285">
        <v>2136</v>
      </c>
      <c r="E13" s="285">
        <v>1963</v>
      </c>
      <c r="F13" s="285">
        <v>1939</v>
      </c>
      <c r="G13" s="285">
        <v>2052</v>
      </c>
      <c r="H13" s="285">
        <v>1551</v>
      </c>
      <c r="I13" s="285">
        <v>1395</v>
      </c>
      <c r="J13" s="285">
        <v>1627</v>
      </c>
      <c r="K13" s="285">
        <v>1076</v>
      </c>
      <c r="L13" s="285">
        <v>1291</v>
      </c>
      <c r="M13" s="266"/>
      <c r="N13" s="266"/>
      <c r="O13" s="266"/>
      <c r="P13" s="266"/>
      <c r="Q13" s="266"/>
    </row>
    <row r="14" spans="1:17">
      <c r="A14" s="256" t="s">
        <v>279</v>
      </c>
      <c r="B14" s="283">
        <v>-595</v>
      </c>
      <c r="C14" s="283">
        <v>-433</v>
      </c>
      <c r="D14" s="283">
        <v>-544</v>
      </c>
      <c r="E14" s="283">
        <v>-513</v>
      </c>
      <c r="F14" s="278">
        <v>-664</v>
      </c>
      <c r="G14" s="278">
        <v>-404</v>
      </c>
      <c r="H14" s="278">
        <v>-459</v>
      </c>
      <c r="I14" s="278">
        <v>-439</v>
      </c>
      <c r="J14" s="278">
        <v>-497</v>
      </c>
      <c r="K14" s="278">
        <v>-326</v>
      </c>
      <c r="L14" s="278">
        <v>-531</v>
      </c>
      <c r="M14" s="266"/>
      <c r="N14" s="266"/>
      <c r="O14" s="266"/>
      <c r="P14" s="266"/>
      <c r="Q14" s="266"/>
    </row>
    <row r="15" spans="1:17">
      <c r="A15" s="256" t="s">
        <v>399</v>
      </c>
      <c r="B15" s="283">
        <v>-589</v>
      </c>
      <c r="C15" s="283">
        <v>-442</v>
      </c>
      <c r="D15" s="283">
        <v>-492</v>
      </c>
      <c r="E15" s="283">
        <v>-483</v>
      </c>
      <c r="F15" s="278">
        <v>-558</v>
      </c>
      <c r="G15" s="278">
        <v>-435</v>
      </c>
      <c r="H15" s="278">
        <v>-522</v>
      </c>
      <c r="I15" s="278">
        <v>-467</v>
      </c>
      <c r="J15" s="278">
        <v>-407</v>
      </c>
      <c r="K15" s="278">
        <v>-408</v>
      </c>
      <c r="L15" s="278">
        <v>-497</v>
      </c>
      <c r="M15" s="266"/>
      <c r="N15" s="266"/>
      <c r="O15" s="266"/>
      <c r="P15" s="266"/>
      <c r="Q15" s="266"/>
    </row>
    <row r="16" spans="1:17">
      <c r="A16" s="256" t="s">
        <v>400</v>
      </c>
      <c r="B16" s="283">
        <v>-11</v>
      </c>
      <c r="C16" s="283">
        <v>-16</v>
      </c>
      <c r="D16" s="283">
        <v>-18</v>
      </c>
      <c r="E16" s="283">
        <v>-16</v>
      </c>
      <c r="F16" s="278">
        <v>-16</v>
      </c>
      <c r="G16" s="278">
        <v>-23</v>
      </c>
      <c r="H16" s="278">
        <v>-16</v>
      </c>
      <c r="I16" s="278">
        <v>-13</v>
      </c>
      <c r="J16" s="278">
        <v>-7</v>
      </c>
      <c r="K16" s="278">
        <v>-10</v>
      </c>
      <c r="L16" s="278">
        <v>-10</v>
      </c>
      <c r="M16" s="266"/>
      <c r="N16" s="266"/>
      <c r="O16" s="266"/>
      <c r="P16" s="266"/>
      <c r="Q16" s="266"/>
    </row>
    <row r="17" spans="1:17">
      <c r="A17" s="256" t="s">
        <v>314</v>
      </c>
      <c r="B17" s="283">
        <v>-2</v>
      </c>
      <c r="C17" s="283">
        <v>-1</v>
      </c>
      <c r="D17" s="283">
        <v>1</v>
      </c>
      <c r="E17" s="283">
        <v>-1</v>
      </c>
      <c r="F17" s="278">
        <v>0</v>
      </c>
      <c r="G17" s="278">
        <v>1</v>
      </c>
      <c r="H17" s="278">
        <v>-1</v>
      </c>
      <c r="I17" s="278">
        <v>0</v>
      </c>
      <c r="J17" s="278">
        <v>0</v>
      </c>
      <c r="K17" s="278">
        <v>4</v>
      </c>
      <c r="L17" s="278">
        <v>-4</v>
      </c>
      <c r="M17" s="266"/>
      <c r="N17" s="266"/>
      <c r="O17" s="266"/>
      <c r="P17" s="266"/>
      <c r="Q17" s="266"/>
    </row>
    <row r="18" spans="1:17">
      <c r="A18" s="254" t="s">
        <v>401</v>
      </c>
      <c r="B18" s="285">
        <v>613</v>
      </c>
      <c r="C18" s="285">
        <v>1637</v>
      </c>
      <c r="D18" s="285">
        <v>1083</v>
      </c>
      <c r="E18" s="285">
        <v>950</v>
      </c>
      <c r="F18" s="285">
        <v>701</v>
      </c>
      <c r="G18" s="285">
        <v>1191</v>
      </c>
      <c r="H18" s="285">
        <v>553</v>
      </c>
      <c r="I18" s="285">
        <v>476</v>
      </c>
      <c r="J18" s="285">
        <v>716</v>
      </c>
      <c r="K18" s="285">
        <v>336</v>
      </c>
      <c r="L18" s="285">
        <v>249</v>
      </c>
      <c r="M18" s="266"/>
      <c r="N18" s="266"/>
      <c r="O18" s="266"/>
      <c r="P18" s="266"/>
      <c r="Q18" s="266"/>
    </row>
    <row r="19" spans="1:17" ht="4.9000000000000004" customHeight="1">
      <c r="A19" s="254"/>
      <c r="B19" s="283"/>
      <c r="C19" s="283"/>
      <c r="D19" s="283"/>
      <c r="E19" s="283"/>
      <c r="F19" s="278">
        <v>0</v>
      </c>
      <c r="G19" s="278"/>
      <c r="H19" s="278"/>
      <c r="I19" s="278"/>
      <c r="J19" s="278"/>
      <c r="K19" s="278"/>
      <c r="L19" s="278"/>
      <c r="N19" s="266"/>
      <c r="O19" s="266"/>
      <c r="P19" s="266"/>
      <c r="Q19" s="266"/>
    </row>
    <row r="20" spans="1:17">
      <c r="A20" s="254" t="s">
        <v>15</v>
      </c>
      <c r="B20" s="283">
        <v>102264</v>
      </c>
      <c r="C20" s="283">
        <v>87985</v>
      </c>
      <c r="D20" s="283">
        <v>91257</v>
      </c>
      <c r="E20" s="283">
        <v>88234</v>
      </c>
      <c r="F20" s="278">
        <v>80834</v>
      </c>
      <c r="G20" s="278">
        <v>80834</v>
      </c>
      <c r="H20" s="278">
        <v>77722</v>
      </c>
      <c r="I20" s="278">
        <v>77927</v>
      </c>
      <c r="J20" s="278">
        <v>79193</v>
      </c>
      <c r="K20" s="278">
        <v>75528</v>
      </c>
      <c r="L20" s="278">
        <v>74317</v>
      </c>
      <c r="N20" s="266"/>
      <c r="P20" s="266"/>
      <c r="Q20" s="266"/>
    </row>
    <row r="21" spans="1:17">
      <c r="A21" s="254" t="s">
        <v>362</v>
      </c>
      <c r="B21" s="285">
        <v>93034</v>
      </c>
      <c r="C21" s="285">
        <v>79038</v>
      </c>
      <c r="D21" s="285">
        <v>83002</v>
      </c>
      <c r="E21" s="285">
        <v>80791</v>
      </c>
      <c r="F21" s="285">
        <v>73121</v>
      </c>
      <c r="G21" s="285">
        <v>73121</v>
      </c>
      <c r="H21" s="285">
        <v>71114</v>
      </c>
      <c r="I21" s="285">
        <v>69810</v>
      </c>
      <c r="J21" s="285">
        <v>71355</v>
      </c>
      <c r="K21" s="285">
        <v>67762</v>
      </c>
      <c r="L21" s="285">
        <v>67980</v>
      </c>
      <c r="N21" s="266"/>
      <c r="P21" s="266"/>
      <c r="Q21" s="266"/>
    </row>
    <row r="22" spans="1:17">
      <c r="A22" s="254" t="s">
        <v>408</v>
      </c>
      <c r="B22" s="285">
        <v>9230</v>
      </c>
      <c r="C22" s="285">
        <v>8947</v>
      </c>
      <c r="D22" s="285">
        <v>8255</v>
      </c>
      <c r="E22" s="285">
        <v>7443</v>
      </c>
      <c r="F22" s="285">
        <v>7713</v>
      </c>
      <c r="G22" s="285">
        <v>7713</v>
      </c>
      <c r="H22" s="285">
        <v>6608</v>
      </c>
      <c r="I22" s="285">
        <v>8117</v>
      </c>
      <c r="J22" s="285">
        <v>7838</v>
      </c>
      <c r="K22" s="285">
        <v>7766</v>
      </c>
      <c r="L22" s="285">
        <v>6337</v>
      </c>
      <c r="N22" s="266"/>
      <c r="P22" s="266"/>
      <c r="Q22" s="266"/>
    </row>
    <row r="23" spans="1:17" ht="1.5" customHeight="1">
      <c r="A23" s="254"/>
      <c r="B23" s="285">
        <v>0</v>
      </c>
      <c r="C23" s="285">
        <v>0</v>
      </c>
      <c r="D23" s="285"/>
      <c r="E23" s="285"/>
      <c r="F23" s="285"/>
      <c r="G23" s="285"/>
      <c r="H23" s="285"/>
      <c r="I23" s="285"/>
      <c r="J23" s="285"/>
      <c r="K23" s="285"/>
      <c r="L23" s="285"/>
      <c r="N23" s="266"/>
      <c r="O23" s="266"/>
      <c r="P23" s="266"/>
      <c r="Q23" s="266"/>
    </row>
    <row r="24" spans="1:17">
      <c r="A24" s="271"/>
      <c r="B24" s="283"/>
      <c r="C24" s="283"/>
      <c r="D24" s="283"/>
      <c r="E24" s="283"/>
      <c r="F24" s="278"/>
      <c r="G24" s="278"/>
      <c r="H24" s="278"/>
      <c r="I24" s="278"/>
      <c r="J24" s="278"/>
      <c r="K24" s="278"/>
      <c r="L24" s="278"/>
      <c r="N24" s="266"/>
      <c r="O24" s="266"/>
      <c r="P24" s="266"/>
      <c r="Q24" s="266"/>
    </row>
    <row r="25" spans="1:17" ht="15.5">
      <c r="A25" s="320" t="s">
        <v>446</v>
      </c>
      <c r="B25" s="326"/>
      <c r="C25" s="326"/>
      <c r="D25" s="326"/>
      <c r="E25" s="326"/>
      <c r="F25" s="253"/>
      <c r="G25" s="253"/>
      <c r="H25" s="253"/>
      <c r="I25" s="253"/>
      <c r="J25" s="253"/>
      <c r="K25" s="253"/>
      <c r="L25" s="253"/>
      <c r="N25" s="266"/>
      <c r="O25" s="266"/>
      <c r="P25" s="266"/>
      <c r="Q25" s="266"/>
    </row>
    <row r="26" spans="1:17" ht="6" customHeight="1">
      <c r="B26" s="274"/>
      <c r="C26" s="274"/>
      <c r="D26" s="274"/>
      <c r="E26" s="274"/>
      <c r="F26" s="274"/>
      <c r="G26" s="274"/>
      <c r="H26" s="274"/>
      <c r="I26" s="274"/>
      <c r="J26" s="310"/>
      <c r="K26" s="310"/>
      <c r="L26" s="274"/>
      <c r="N26" s="266"/>
      <c r="O26" s="266"/>
      <c r="P26" s="266"/>
      <c r="Q26" s="266"/>
    </row>
    <row r="27" spans="1:17">
      <c r="A27" s="256" t="s">
        <v>0</v>
      </c>
      <c r="B27" s="283">
        <v>4974</v>
      </c>
      <c r="C27" s="283">
        <v>5560</v>
      </c>
      <c r="D27" s="283">
        <v>4460</v>
      </c>
      <c r="E27" s="283">
        <v>4419</v>
      </c>
      <c r="F27" s="278">
        <v>4101</v>
      </c>
      <c r="G27" s="278">
        <v>3410</v>
      </c>
      <c r="H27" s="278">
        <v>2758</v>
      </c>
      <c r="I27" s="278">
        <v>2585</v>
      </c>
      <c r="J27" s="278">
        <v>2717</v>
      </c>
      <c r="K27" s="278">
        <v>2731</v>
      </c>
      <c r="L27" s="278">
        <v>2548</v>
      </c>
      <c r="M27" s="266"/>
      <c r="N27" s="266"/>
      <c r="O27" s="266"/>
      <c r="P27" s="266"/>
      <c r="Q27" s="266"/>
    </row>
    <row r="28" spans="1:17">
      <c r="A28" s="258" t="s">
        <v>311</v>
      </c>
      <c r="B28" s="283">
        <v>1497</v>
      </c>
      <c r="C28" s="283">
        <v>823</v>
      </c>
      <c r="D28" s="283">
        <v>2188</v>
      </c>
      <c r="E28" s="283">
        <v>1133</v>
      </c>
      <c r="F28" s="278">
        <v>1530</v>
      </c>
      <c r="G28" s="278">
        <v>1027</v>
      </c>
      <c r="H28" s="278">
        <v>1363</v>
      </c>
      <c r="I28" s="278">
        <v>1107</v>
      </c>
      <c r="J28" s="278">
        <v>938</v>
      </c>
      <c r="K28" s="278">
        <v>614</v>
      </c>
      <c r="L28" s="278">
        <v>721</v>
      </c>
      <c r="M28" s="266"/>
      <c r="N28" s="266"/>
      <c r="O28" s="266"/>
      <c r="P28" s="266"/>
      <c r="Q28" s="266"/>
    </row>
    <row r="29" spans="1:17">
      <c r="A29" s="258" t="s">
        <v>384</v>
      </c>
      <c r="B29" s="283">
        <v>106</v>
      </c>
      <c r="C29" s="283">
        <v>36</v>
      </c>
      <c r="D29" s="283">
        <v>-70</v>
      </c>
      <c r="E29" s="283">
        <v>-61</v>
      </c>
      <c r="F29" s="278">
        <v>0</v>
      </c>
      <c r="G29" s="278">
        <v>0</v>
      </c>
      <c r="H29" s="278">
        <v>0</v>
      </c>
      <c r="I29" s="278">
        <v>0</v>
      </c>
      <c r="J29" s="278">
        <v>0</v>
      </c>
      <c r="K29" s="278">
        <v>0</v>
      </c>
      <c r="L29" s="278">
        <v>0</v>
      </c>
      <c r="M29" s="266"/>
      <c r="N29" s="266"/>
      <c r="O29" s="266"/>
      <c r="P29" s="266"/>
      <c r="Q29" s="266"/>
    </row>
    <row r="30" spans="1:17">
      <c r="A30" s="258" t="s">
        <v>417</v>
      </c>
      <c r="B30" s="283">
        <v>170</v>
      </c>
      <c r="C30" s="283">
        <v>-144</v>
      </c>
      <c r="D30" s="283">
        <v>-110</v>
      </c>
      <c r="E30" s="283">
        <v>95</v>
      </c>
      <c r="F30" s="278">
        <v>171</v>
      </c>
      <c r="G30" s="278">
        <v>399</v>
      </c>
      <c r="H30" s="278">
        <v>460</v>
      </c>
      <c r="I30" s="278">
        <v>216</v>
      </c>
      <c r="J30" s="278">
        <v>-144</v>
      </c>
      <c r="K30" s="278">
        <v>0</v>
      </c>
      <c r="L30" s="278">
        <v>0</v>
      </c>
      <c r="M30" s="266"/>
      <c r="N30" s="266"/>
      <c r="O30" s="266"/>
      <c r="P30" s="266"/>
      <c r="Q30" s="266"/>
    </row>
    <row r="31" spans="1:17">
      <c r="A31" s="258" t="s">
        <v>376</v>
      </c>
      <c r="B31" s="283">
        <v>0</v>
      </c>
      <c r="C31" s="283">
        <v>0</v>
      </c>
      <c r="D31" s="283">
        <v>0</v>
      </c>
      <c r="E31" s="283">
        <v>0</v>
      </c>
      <c r="F31" s="278">
        <v>0</v>
      </c>
      <c r="G31" s="278">
        <v>0</v>
      </c>
      <c r="H31" s="278">
        <v>-8</v>
      </c>
      <c r="I31" s="278">
        <v>0</v>
      </c>
      <c r="J31" s="278">
        <v>0</v>
      </c>
      <c r="K31" s="278">
        <v>1</v>
      </c>
      <c r="L31" s="278">
        <v>-49</v>
      </c>
      <c r="M31" s="266"/>
      <c r="N31" s="266"/>
      <c r="O31" s="266"/>
      <c r="P31" s="266"/>
      <c r="Q31" s="266"/>
    </row>
    <row r="32" spans="1:17">
      <c r="A32" s="258" t="s">
        <v>414</v>
      </c>
      <c r="B32" s="283">
        <v>-9</v>
      </c>
      <c r="C32" s="283">
        <v>4</v>
      </c>
      <c r="D32" s="283">
        <v>110</v>
      </c>
      <c r="E32" s="283">
        <v>0</v>
      </c>
      <c r="F32" s="278">
        <v>-2</v>
      </c>
      <c r="G32" s="278">
        <v>-6</v>
      </c>
      <c r="H32" s="278">
        <v>21</v>
      </c>
      <c r="I32" s="278">
        <v>1</v>
      </c>
      <c r="J32" s="278">
        <v>109</v>
      </c>
      <c r="K32" s="278">
        <v>3</v>
      </c>
      <c r="L32" s="278">
        <v>-8</v>
      </c>
      <c r="M32" s="266"/>
      <c r="N32" s="266"/>
      <c r="O32" s="266"/>
      <c r="P32" s="266"/>
      <c r="Q32" s="266"/>
    </row>
    <row r="33" spans="1:17">
      <c r="A33" s="254" t="s">
        <v>398</v>
      </c>
      <c r="B33" s="285">
        <v>6738</v>
      </c>
      <c r="C33" s="285">
        <v>6279</v>
      </c>
      <c r="D33" s="285">
        <v>6578</v>
      </c>
      <c r="E33" s="285">
        <v>5586</v>
      </c>
      <c r="F33" s="285">
        <v>5800</v>
      </c>
      <c r="G33" s="285">
        <v>4830</v>
      </c>
      <c r="H33" s="285">
        <v>4594</v>
      </c>
      <c r="I33" s="285">
        <v>3909</v>
      </c>
      <c r="J33" s="285">
        <v>3620</v>
      </c>
      <c r="K33" s="285">
        <v>3349</v>
      </c>
      <c r="L33" s="285">
        <v>3212</v>
      </c>
      <c r="M33" s="266"/>
      <c r="N33" s="266"/>
      <c r="O33" s="266"/>
      <c r="P33" s="266"/>
      <c r="Q33" s="266"/>
    </row>
    <row r="34" spans="1:17">
      <c r="A34" s="256" t="s">
        <v>279</v>
      </c>
      <c r="B34" s="283">
        <v>-572</v>
      </c>
      <c r="C34" s="283">
        <v>-589</v>
      </c>
      <c r="D34" s="283">
        <v>-564</v>
      </c>
      <c r="E34" s="283">
        <v>-632</v>
      </c>
      <c r="F34" s="278">
        <v>-720</v>
      </c>
      <c r="G34" s="278">
        <v>-419</v>
      </c>
      <c r="H34" s="278">
        <v>-328</v>
      </c>
      <c r="I34" s="278">
        <v>-325</v>
      </c>
      <c r="J34" s="278">
        <v>-332</v>
      </c>
      <c r="K34" s="278">
        <v>-219</v>
      </c>
      <c r="L34" s="278">
        <v>-365</v>
      </c>
      <c r="M34" s="266"/>
      <c r="N34" s="266"/>
      <c r="O34" s="266"/>
      <c r="P34" s="266"/>
      <c r="Q34" s="266"/>
    </row>
    <row r="35" spans="1:17">
      <c r="A35" s="256" t="s">
        <v>399</v>
      </c>
      <c r="B35" s="283">
        <v>-1041</v>
      </c>
      <c r="C35" s="283">
        <v>-824</v>
      </c>
      <c r="D35" s="283">
        <v>-981</v>
      </c>
      <c r="E35" s="283">
        <v>-846</v>
      </c>
      <c r="F35" s="278">
        <v>-791</v>
      </c>
      <c r="G35" s="278">
        <v>-601</v>
      </c>
      <c r="H35" s="278">
        <v>-709</v>
      </c>
      <c r="I35" s="278">
        <v>-642</v>
      </c>
      <c r="J35" s="278">
        <v>-722</v>
      </c>
      <c r="K35" s="278">
        <v>-563</v>
      </c>
      <c r="L35" s="278">
        <v>-731</v>
      </c>
      <c r="M35" s="266"/>
      <c r="N35" s="266"/>
      <c r="O35" s="266"/>
      <c r="P35" s="266"/>
      <c r="Q35" s="266"/>
    </row>
    <row r="36" spans="1:17">
      <c r="A36" s="256" t="s">
        <v>400</v>
      </c>
      <c r="B36" s="283">
        <v>-146</v>
      </c>
      <c r="C36" s="283">
        <v>-143</v>
      </c>
      <c r="D36" s="283">
        <v>-133</v>
      </c>
      <c r="E36" s="283">
        <v>-120</v>
      </c>
      <c r="F36" s="278">
        <v>-98</v>
      </c>
      <c r="G36" s="278">
        <v>-141</v>
      </c>
      <c r="H36" s="278">
        <v>-103</v>
      </c>
      <c r="I36" s="278">
        <v>-94</v>
      </c>
      <c r="J36" s="278">
        <v>-75</v>
      </c>
      <c r="K36" s="278">
        <v>-110</v>
      </c>
      <c r="L36" s="278">
        <v>-95</v>
      </c>
      <c r="M36" s="266"/>
      <c r="N36" s="266"/>
      <c r="O36" s="266"/>
      <c r="P36" s="266"/>
      <c r="Q36" s="266"/>
    </row>
    <row r="37" spans="1:17">
      <c r="A37" s="256" t="s">
        <v>314</v>
      </c>
      <c r="B37" s="283">
        <v>111</v>
      </c>
      <c r="C37" s="283">
        <v>-221</v>
      </c>
      <c r="D37" s="283">
        <v>810</v>
      </c>
      <c r="E37" s="283">
        <v>-418</v>
      </c>
      <c r="F37" s="278">
        <v>138</v>
      </c>
      <c r="G37" s="278">
        <v>737</v>
      </c>
      <c r="H37" s="278">
        <v>551</v>
      </c>
      <c r="I37" s="278">
        <v>841</v>
      </c>
      <c r="J37" s="278">
        <v>-685</v>
      </c>
      <c r="K37" s="278">
        <v>-2651</v>
      </c>
      <c r="L37" s="278">
        <v>-1062</v>
      </c>
      <c r="M37" s="266"/>
      <c r="N37" s="266"/>
      <c r="O37" s="266"/>
      <c r="P37" s="266"/>
      <c r="Q37" s="266"/>
    </row>
    <row r="38" spans="1:17">
      <c r="A38" s="254" t="s">
        <v>416</v>
      </c>
      <c r="B38" s="285">
        <v>5090</v>
      </c>
      <c r="C38" s="285">
        <v>4502</v>
      </c>
      <c r="D38" s="285">
        <v>5710</v>
      </c>
      <c r="E38" s="285">
        <v>3570</v>
      </c>
      <c r="F38" s="285">
        <v>4329</v>
      </c>
      <c r="G38" s="285">
        <v>4406</v>
      </c>
      <c r="H38" s="285">
        <v>4005</v>
      </c>
      <c r="I38" s="285">
        <v>3689</v>
      </c>
      <c r="J38" s="285">
        <v>1806</v>
      </c>
      <c r="K38" s="285">
        <v>-194</v>
      </c>
      <c r="L38" s="285">
        <v>959</v>
      </c>
      <c r="M38" s="266"/>
      <c r="N38" s="266"/>
      <c r="O38" s="266"/>
      <c r="P38" s="266"/>
      <c r="Q38" s="266"/>
    </row>
    <row r="39" spans="1:17" ht="4.9000000000000004" customHeight="1">
      <c r="A39" s="271"/>
      <c r="B39" s="283"/>
      <c r="C39" s="283"/>
      <c r="D39" s="283"/>
      <c r="E39" s="283"/>
      <c r="F39" s="278"/>
      <c r="G39" s="278"/>
      <c r="H39" s="278"/>
      <c r="I39" s="278"/>
      <c r="J39" s="278"/>
      <c r="K39" s="278"/>
      <c r="L39" s="278"/>
      <c r="N39" s="266"/>
      <c r="O39" s="266"/>
      <c r="P39" s="266"/>
      <c r="Q39" s="266"/>
    </row>
    <row r="40" spans="1:17">
      <c r="A40" s="254" t="s">
        <v>15</v>
      </c>
      <c r="B40" s="283">
        <v>472235</v>
      </c>
      <c r="C40" s="283">
        <v>439461</v>
      </c>
      <c r="D40" s="283">
        <v>427885</v>
      </c>
      <c r="E40" s="283">
        <v>410271</v>
      </c>
      <c r="F40" s="278">
        <v>372152</v>
      </c>
      <c r="G40" s="278">
        <v>372152</v>
      </c>
      <c r="H40" s="278">
        <v>299412</v>
      </c>
      <c r="I40" s="278">
        <v>317023</v>
      </c>
      <c r="J40" s="278">
        <v>315731</v>
      </c>
      <c r="K40" s="278">
        <v>329038</v>
      </c>
      <c r="L40" s="278">
        <v>316726</v>
      </c>
      <c r="N40" s="266"/>
      <c r="P40" s="266"/>
      <c r="Q40" s="266"/>
    </row>
    <row r="41" spans="1:17">
      <c r="A41" s="254" t="s">
        <v>362</v>
      </c>
      <c r="B41" s="285">
        <v>391699</v>
      </c>
      <c r="C41" s="285">
        <v>364637</v>
      </c>
      <c r="D41" s="285">
        <v>354447</v>
      </c>
      <c r="E41" s="285">
        <v>342611</v>
      </c>
      <c r="F41" s="285">
        <v>310867</v>
      </c>
      <c r="G41" s="285">
        <v>310867</v>
      </c>
      <c r="H41" s="285">
        <v>242107</v>
      </c>
      <c r="I41" s="285">
        <v>257703</v>
      </c>
      <c r="J41" s="285">
        <v>256411</v>
      </c>
      <c r="K41" s="285">
        <v>256013</v>
      </c>
      <c r="L41" s="285">
        <v>259936</v>
      </c>
      <c r="N41" s="266"/>
      <c r="P41" s="266"/>
      <c r="Q41" s="266"/>
    </row>
    <row r="42" spans="1:17">
      <c r="A42" s="254" t="s">
        <v>408</v>
      </c>
      <c r="B42" s="285">
        <v>80536</v>
      </c>
      <c r="C42" s="285">
        <v>74824</v>
      </c>
      <c r="D42" s="285">
        <v>73437</v>
      </c>
      <c r="E42" s="285">
        <v>67660</v>
      </c>
      <c r="F42" s="285">
        <v>61285</v>
      </c>
      <c r="G42" s="285">
        <v>61285</v>
      </c>
      <c r="H42" s="285">
        <v>57305</v>
      </c>
      <c r="I42" s="285">
        <v>59320</v>
      </c>
      <c r="J42" s="285">
        <v>59320</v>
      </c>
      <c r="K42" s="285">
        <v>73025</v>
      </c>
      <c r="L42" s="285">
        <v>56790</v>
      </c>
      <c r="N42" s="266"/>
      <c r="P42" s="266"/>
      <c r="Q42" s="266"/>
    </row>
    <row r="43" spans="1:17" ht="1.1499999999999999" customHeight="1">
      <c r="A43" s="254"/>
      <c r="B43" s="278"/>
      <c r="C43" s="278"/>
      <c r="D43" s="278"/>
      <c r="E43" s="278"/>
      <c r="F43" s="278"/>
      <c r="G43" s="278"/>
      <c r="H43" s="278"/>
      <c r="I43" s="278"/>
      <c r="J43" s="278"/>
      <c r="K43" s="278"/>
      <c r="L43" s="278"/>
      <c r="N43" s="266"/>
      <c r="O43" s="266"/>
      <c r="P43" s="266"/>
      <c r="Q43" s="266"/>
    </row>
    <row r="44" spans="1:17">
      <c r="A44" s="330" t="s">
        <v>448</v>
      </c>
      <c r="B44" s="295"/>
      <c r="C44" s="295"/>
      <c r="D44" s="295"/>
      <c r="E44" s="295"/>
      <c r="F44" s="295"/>
      <c r="G44" s="295"/>
      <c r="H44" s="295"/>
      <c r="I44" s="295"/>
      <c r="J44" s="295"/>
      <c r="K44" s="295"/>
      <c r="L44" s="295"/>
      <c r="N44" s="266"/>
      <c r="P44" s="266"/>
      <c r="Q44" s="266"/>
    </row>
    <row r="45" spans="1:17" ht="15.5">
      <c r="A45" s="320" t="s">
        <v>447</v>
      </c>
      <c r="B45" s="320"/>
      <c r="C45" s="320"/>
      <c r="D45" s="326"/>
      <c r="E45" s="253"/>
      <c r="F45" s="253"/>
      <c r="G45" s="253"/>
      <c r="H45" s="253"/>
      <c r="I45" s="253"/>
      <c r="J45" s="253"/>
      <c r="K45" s="253"/>
      <c r="L45" s="253"/>
      <c r="N45" s="266"/>
      <c r="O45" s="266"/>
      <c r="P45" s="266"/>
      <c r="Q45" s="266"/>
    </row>
    <row r="46" spans="1:17" ht="6" customHeight="1">
      <c r="D46" s="274"/>
      <c r="E46" s="274"/>
      <c r="F46" s="274"/>
      <c r="G46" s="274"/>
      <c r="H46" s="274"/>
      <c r="I46" s="310"/>
      <c r="J46" s="310"/>
      <c r="K46" s="274"/>
      <c r="L46" s="274"/>
      <c r="N46" s="266"/>
      <c r="O46" s="266"/>
      <c r="P46" s="266"/>
      <c r="Q46" s="266"/>
    </row>
    <row r="47" spans="1:17">
      <c r="A47" s="256" t="s">
        <v>0</v>
      </c>
      <c r="B47" s="283">
        <v>4992</v>
      </c>
      <c r="C47" s="283">
        <v>5132</v>
      </c>
      <c r="D47" s="283">
        <v>4549</v>
      </c>
      <c r="E47" s="283">
        <v>4560</v>
      </c>
      <c r="F47" s="278">
        <v>4234</v>
      </c>
      <c r="G47" s="278">
        <v>3413</v>
      </c>
      <c r="H47" s="278">
        <v>4079</v>
      </c>
      <c r="I47" s="278">
        <v>3932</v>
      </c>
      <c r="J47" s="278">
        <v>3580</v>
      </c>
      <c r="K47" s="278">
        <v>4004</v>
      </c>
      <c r="L47" s="278">
        <v>3999</v>
      </c>
      <c r="M47" s="266"/>
      <c r="N47" s="266"/>
      <c r="O47" s="266"/>
      <c r="P47" s="266"/>
      <c r="Q47" s="266"/>
    </row>
    <row r="48" spans="1:17">
      <c r="A48" s="258" t="s">
        <v>311</v>
      </c>
      <c r="B48" s="283">
        <v>927</v>
      </c>
      <c r="C48" s="283">
        <v>1456</v>
      </c>
      <c r="D48" s="283">
        <v>1131</v>
      </c>
      <c r="E48" s="283">
        <v>923</v>
      </c>
      <c r="F48" s="278">
        <v>1070</v>
      </c>
      <c r="G48" s="278">
        <v>1126</v>
      </c>
      <c r="H48" s="278">
        <v>925</v>
      </c>
      <c r="I48" s="278">
        <v>940</v>
      </c>
      <c r="J48" s="278">
        <v>1047</v>
      </c>
      <c r="K48" s="278">
        <v>1291</v>
      </c>
      <c r="L48" s="278">
        <v>990</v>
      </c>
      <c r="M48" s="266"/>
      <c r="N48" s="266"/>
      <c r="O48" s="266"/>
      <c r="P48" s="266"/>
      <c r="Q48" s="266"/>
    </row>
    <row r="49" spans="1:17">
      <c r="A49" s="258" t="s">
        <v>384</v>
      </c>
      <c r="B49" s="283">
        <v>63</v>
      </c>
      <c r="C49" s="283">
        <v>656</v>
      </c>
      <c r="D49" s="283">
        <v>1160</v>
      </c>
      <c r="E49" s="283">
        <v>127</v>
      </c>
      <c r="F49" s="278">
        <v>0</v>
      </c>
      <c r="G49" s="278">
        <v>0</v>
      </c>
      <c r="H49" s="278">
        <v>0</v>
      </c>
      <c r="I49" s="278">
        <v>0</v>
      </c>
      <c r="J49" s="278">
        <v>0</v>
      </c>
      <c r="K49" s="278">
        <v>0</v>
      </c>
      <c r="L49" s="278">
        <v>0</v>
      </c>
      <c r="M49" s="266"/>
      <c r="N49" s="266"/>
      <c r="O49" s="266"/>
      <c r="P49" s="266"/>
      <c r="Q49" s="266"/>
    </row>
    <row r="50" spans="1:17">
      <c r="A50" s="258" t="s">
        <v>417</v>
      </c>
      <c r="B50" s="283">
        <v>552</v>
      </c>
      <c r="C50" s="283">
        <v>-385</v>
      </c>
      <c r="D50" s="283">
        <v>-680</v>
      </c>
      <c r="E50" s="283">
        <v>332</v>
      </c>
      <c r="F50" s="278">
        <v>0</v>
      </c>
      <c r="G50" s="278">
        <v>0</v>
      </c>
      <c r="H50" s="278">
        <v>0</v>
      </c>
      <c r="I50" s="278">
        <v>0</v>
      </c>
      <c r="J50" s="278">
        <v>0</v>
      </c>
      <c r="K50" s="278">
        <v>0</v>
      </c>
      <c r="L50" s="278">
        <v>0</v>
      </c>
      <c r="M50" s="266"/>
      <c r="N50" s="266"/>
      <c r="O50" s="266"/>
      <c r="P50" s="266"/>
      <c r="Q50" s="266"/>
    </row>
    <row r="51" spans="1:17">
      <c r="A51" s="258" t="s">
        <v>376</v>
      </c>
      <c r="B51" s="283">
        <v>0</v>
      </c>
      <c r="C51" s="283">
        <v>0</v>
      </c>
      <c r="D51" s="283">
        <v>0</v>
      </c>
      <c r="E51" s="283">
        <v>0</v>
      </c>
      <c r="F51" s="278">
        <v>0</v>
      </c>
      <c r="G51" s="278">
        <v>0</v>
      </c>
      <c r="H51" s="278">
        <v>0</v>
      </c>
      <c r="I51" s="278">
        <v>0</v>
      </c>
      <c r="J51" s="278">
        <v>0</v>
      </c>
      <c r="K51" s="278">
        <v>0</v>
      </c>
      <c r="L51" s="278">
        <v>0</v>
      </c>
      <c r="M51" s="266"/>
      <c r="N51" s="266"/>
      <c r="O51" s="266"/>
      <c r="P51" s="266"/>
      <c r="Q51" s="266"/>
    </row>
    <row r="52" spans="1:17">
      <c r="A52" s="258" t="s">
        <v>10</v>
      </c>
      <c r="B52" s="283">
        <v>14</v>
      </c>
      <c r="C52" s="283">
        <v>28</v>
      </c>
      <c r="D52" s="283">
        <v>27</v>
      </c>
      <c r="E52" s="283">
        <v>34</v>
      </c>
      <c r="F52" s="278">
        <v>73</v>
      </c>
      <c r="G52" s="278">
        <v>19</v>
      </c>
      <c r="H52" s="278">
        <v>204</v>
      </c>
      <c r="I52" s="278">
        <v>211</v>
      </c>
      <c r="J52" s="278">
        <v>40</v>
      </c>
      <c r="K52" s="278">
        <v>73</v>
      </c>
      <c r="L52" s="278">
        <v>5</v>
      </c>
      <c r="M52" s="266"/>
      <c r="N52" s="266"/>
      <c r="O52" s="266"/>
      <c r="P52" s="266"/>
      <c r="Q52" s="266"/>
    </row>
    <row r="53" spans="1:17">
      <c r="A53" s="254" t="s">
        <v>398</v>
      </c>
      <c r="B53" s="285">
        <v>6548</v>
      </c>
      <c r="C53" s="285">
        <v>6887</v>
      </c>
      <c r="D53" s="285">
        <v>6187</v>
      </c>
      <c r="E53" s="285">
        <v>5976</v>
      </c>
      <c r="F53" s="285">
        <v>5377</v>
      </c>
      <c r="G53" s="285">
        <v>4558</v>
      </c>
      <c r="H53" s="285">
        <v>5208</v>
      </c>
      <c r="I53" s="285">
        <v>5083</v>
      </c>
      <c r="J53" s="285">
        <v>4667</v>
      </c>
      <c r="K53" s="285">
        <v>5368</v>
      </c>
      <c r="L53" s="285">
        <v>4994</v>
      </c>
      <c r="M53" s="266"/>
      <c r="N53" s="266"/>
      <c r="O53" s="266"/>
      <c r="P53" s="266"/>
      <c r="Q53" s="266"/>
    </row>
    <row r="54" spans="1:17">
      <c r="A54" s="256" t="s">
        <v>279</v>
      </c>
      <c r="B54" s="283">
        <v>-1479</v>
      </c>
      <c r="C54" s="283">
        <v>-1139</v>
      </c>
      <c r="D54" s="283">
        <v>-1281</v>
      </c>
      <c r="E54" s="283">
        <v>-1297</v>
      </c>
      <c r="F54" s="278">
        <v>-1455</v>
      </c>
      <c r="G54" s="278">
        <v>-1066</v>
      </c>
      <c r="H54" s="278">
        <v>-1315</v>
      </c>
      <c r="I54" s="278">
        <v>-1311</v>
      </c>
      <c r="J54" s="278">
        <v>-1372</v>
      </c>
      <c r="K54" s="278">
        <v>-1152</v>
      </c>
      <c r="L54" s="278">
        <v>-1406</v>
      </c>
      <c r="M54" s="266"/>
      <c r="N54" s="266"/>
      <c r="O54" s="266"/>
      <c r="P54" s="266"/>
      <c r="Q54" s="266"/>
    </row>
    <row r="55" spans="1:17">
      <c r="A55" s="256" t="s">
        <v>399</v>
      </c>
      <c r="B55" s="283">
        <v>-2245</v>
      </c>
      <c r="C55" s="283">
        <v>-1763</v>
      </c>
      <c r="D55" s="283">
        <v>-1833</v>
      </c>
      <c r="E55" s="283">
        <v>-1750</v>
      </c>
      <c r="F55" s="278">
        <v>-1878</v>
      </c>
      <c r="G55" s="278">
        <v>-1455</v>
      </c>
      <c r="H55" s="278">
        <v>-1911</v>
      </c>
      <c r="I55" s="278">
        <v>-1629</v>
      </c>
      <c r="J55" s="278">
        <v>-1640</v>
      </c>
      <c r="K55" s="278">
        <v>-1141</v>
      </c>
      <c r="L55" s="278">
        <v>-1626</v>
      </c>
      <c r="M55" s="266"/>
      <c r="N55" s="266"/>
      <c r="O55" s="266"/>
      <c r="P55" s="266"/>
      <c r="Q55" s="266"/>
    </row>
    <row r="56" spans="1:17">
      <c r="A56" s="256" t="s">
        <v>400</v>
      </c>
      <c r="B56" s="283">
        <v>-209</v>
      </c>
      <c r="C56" s="283">
        <v>-205</v>
      </c>
      <c r="D56" s="283">
        <v>-194</v>
      </c>
      <c r="E56" s="283">
        <v>-185</v>
      </c>
      <c r="F56" s="278">
        <v>-150</v>
      </c>
      <c r="G56" s="278">
        <v>-232</v>
      </c>
      <c r="H56" s="278">
        <v>-172</v>
      </c>
      <c r="I56" s="278">
        <v>-155</v>
      </c>
      <c r="J56" s="278">
        <v>-115</v>
      </c>
      <c r="K56" s="278">
        <v>-168</v>
      </c>
      <c r="L56" s="278">
        <v>-138</v>
      </c>
      <c r="M56" s="266"/>
      <c r="N56" s="266"/>
      <c r="O56" s="266"/>
      <c r="P56" s="266"/>
      <c r="Q56" s="266"/>
    </row>
    <row r="57" spans="1:17">
      <c r="A57" s="256" t="s">
        <v>314</v>
      </c>
      <c r="B57" s="283">
        <v>-188</v>
      </c>
      <c r="C57" s="283">
        <v>104</v>
      </c>
      <c r="D57" s="283">
        <v>265</v>
      </c>
      <c r="E57" s="283">
        <v>-78</v>
      </c>
      <c r="F57" s="278">
        <v>449</v>
      </c>
      <c r="G57" s="278">
        <v>644</v>
      </c>
      <c r="H57" s="278">
        <v>367</v>
      </c>
      <c r="I57" s="278">
        <v>414</v>
      </c>
      <c r="J57" s="278">
        <v>714</v>
      </c>
      <c r="K57" s="278">
        <v>151</v>
      </c>
      <c r="L57" s="278">
        <v>-76</v>
      </c>
      <c r="M57" s="266"/>
      <c r="N57" s="266"/>
      <c r="O57" s="266"/>
      <c r="P57" s="266"/>
      <c r="Q57" s="266"/>
    </row>
    <row r="58" spans="1:17">
      <c r="A58" s="254" t="s">
        <v>401</v>
      </c>
      <c r="B58" s="285">
        <v>2427</v>
      </c>
      <c r="C58" s="285">
        <v>3884</v>
      </c>
      <c r="D58" s="285">
        <v>3144</v>
      </c>
      <c r="E58" s="285">
        <v>2666</v>
      </c>
      <c r="F58" s="285">
        <v>2343</v>
      </c>
      <c r="G58" s="285">
        <v>2449</v>
      </c>
      <c r="H58" s="285">
        <v>2177</v>
      </c>
      <c r="I58" s="285">
        <v>2402</v>
      </c>
      <c r="J58" s="285">
        <v>2254</v>
      </c>
      <c r="K58" s="285">
        <v>3058</v>
      </c>
      <c r="L58" s="285">
        <v>1748</v>
      </c>
      <c r="M58" s="266"/>
      <c r="N58" s="266"/>
      <c r="O58" s="266"/>
      <c r="P58" s="266"/>
      <c r="Q58" s="266"/>
    </row>
    <row r="59" spans="1:17" ht="4.9000000000000004" customHeight="1">
      <c r="A59" s="271"/>
      <c r="B59" s="283"/>
      <c r="C59" s="283"/>
      <c r="D59" s="283"/>
      <c r="E59" s="283"/>
      <c r="F59" s="278"/>
      <c r="G59" s="278"/>
      <c r="H59" s="278"/>
      <c r="I59" s="278"/>
      <c r="J59" s="278"/>
      <c r="K59" s="278"/>
      <c r="L59" s="278"/>
      <c r="N59" s="266"/>
      <c r="O59" s="266"/>
      <c r="P59" s="266"/>
      <c r="Q59" s="266"/>
    </row>
    <row r="60" spans="1:17">
      <c r="A60" s="254" t="s">
        <v>15</v>
      </c>
      <c r="B60" s="283">
        <v>674966</v>
      </c>
      <c r="C60" s="283">
        <v>647788</v>
      </c>
      <c r="D60" s="283">
        <v>625240</v>
      </c>
      <c r="E60" s="283">
        <v>608236</v>
      </c>
      <c r="F60" s="278">
        <v>574849</v>
      </c>
      <c r="G60" s="278">
        <v>574849</v>
      </c>
      <c r="H60" s="278">
        <v>555128</v>
      </c>
      <c r="I60" s="278">
        <v>534332</v>
      </c>
      <c r="J60" s="278">
        <v>518312</v>
      </c>
      <c r="K60" s="278">
        <v>501186</v>
      </c>
      <c r="L60" s="278">
        <v>485324</v>
      </c>
      <c r="N60" s="266"/>
      <c r="P60" s="266"/>
      <c r="Q60" s="266"/>
    </row>
    <row r="61" spans="1:17">
      <c r="A61" s="254" t="s">
        <v>362</v>
      </c>
      <c r="B61" s="285">
        <v>614219</v>
      </c>
      <c r="C61" s="285">
        <v>589226</v>
      </c>
      <c r="D61" s="285">
        <v>567556</v>
      </c>
      <c r="E61" s="285">
        <v>551047</v>
      </c>
      <c r="F61" s="285">
        <v>527652</v>
      </c>
      <c r="G61" s="285">
        <v>527652</v>
      </c>
      <c r="H61" s="285">
        <v>507218</v>
      </c>
      <c r="I61" s="285">
        <v>490527</v>
      </c>
      <c r="J61" s="285">
        <v>474508</v>
      </c>
      <c r="K61" s="285">
        <v>445274</v>
      </c>
      <c r="L61" s="285">
        <v>442123</v>
      </c>
      <c r="N61" s="266"/>
      <c r="P61" s="266"/>
      <c r="Q61" s="266"/>
    </row>
    <row r="62" spans="1:17">
      <c r="A62" s="254" t="s">
        <v>408</v>
      </c>
      <c r="B62" s="285">
        <v>60747</v>
      </c>
      <c r="C62" s="285">
        <v>58562</v>
      </c>
      <c r="D62" s="285">
        <v>57685</v>
      </c>
      <c r="E62" s="285">
        <v>57189</v>
      </c>
      <c r="F62" s="285">
        <v>47197</v>
      </c>
      <c r="G62" s="285">
        <v>47197</v>
      </c>
      <c r="H62" s="285">
        <v>47910</v>
      </c>
      <c r="I62" s="285">
        <v>43805</v>
      </c>
      <c r="J62" s="285">
        <v>43805</v>
      </c>
      <c r="K62" s="285">
        <v>55912</v>
      </c>
      <c r="L62" s="285">
        <v>43201</v>
      </c>
      <c r="N62" s="266"/>
      <c r="P62" s="266"/>
      <c r="Q62" s="266"/>
    </row>
    <row r="63" spans="1:17" ht="1.5" customHeight="1">
      <c r="A63" s="254"/>
      <c r="B63" s="285"/>
      <c r="C63" s="285"/>
      <c r="D63" s="285"/>
      <c r="E63" s="285"/>
      <c r="F63" s="285"/>
      <c r="G63" s="285"/>
      <c r="H63" s="285"/>
      <c r="I63" s="285"/>
      <c r="J63" s="285"/>
      <c r="K63" s="285"/>
      <c r="L63" s="285"/>
      <c r="N63" s="266"/>
      <c r="O63" s="266"/>
      <c r="P63" s="266"/>
      <c r="Q63" s="266"/>
    </row>
    <row r="64" spans="1:17">
      <c r="A64" s="271"/>
      <c r="B64" s="283"/>
      <c r="C64" s="283"/>
      <c r="D64" s="283"/>
      <c r="E64" s="283"/>
      <c r="F64" s="278"/>
      <c r="G64" s="278"/>
      <c r="H64" s="278"/>
      <c r="I64" s="278"/>
      <c r="J64" s="278"/>
      <c r="K64" s="278"/>
      <c r="L64" s="278"/>
      <c r="N64" s="266"/>
      <c r="O64" s="266"/>
      <c r="P64" s="266"/>
      <c r="Q64" s="266"/>
    </row>
    <row r="65" spans="1:17" ht="15.5">
      <c r="A65" s="320" t="s">
        <v>409</v>
      </c>
      <c r="C65" s="326"/>
      <c r="D65" s="326"/>
      <c r="E65" s="326"/>
      <c r="F65" s="253"/>
      <c r="G65" s="253"/>
      <c r="H65" s="253"/>
      <c r="I65" s="253"/>
      <c r="J65" s="253"/>
      <c r="K65" s="253"/>
      <c r="L65" s="253"/>
      <c r="N65" s="266"/>
      <c r="O65" s="266"/>
      <c r="P65" s="266"/>
      <c r="Q65" s="266"/>
    </row>
    <row r="66" spans="1:17" ht="6" customHeight="1">
      <c r="C66" s="274"/>
      <c r="D66" s="274"/>
      <c r="E66" s="274"/>
      <c r="F66" s="274"/>
      <c r="G66" s="274"/>
      <c r="H66" s="274"/>
      <c r="I66" s="274"/>
      <c r="J66" s="310"/>
      <c r="K66" s="310"/>
      <c r="L66" s="274"/>
      <c r="N66" s="266"/>
      <c r="O66" s="266"/>
      <c r="P66" s="266"/>
      <c r="Q66" s="266"/>
    </row>
    <row r="67" spans="1:17">
      <c r="A67" s="256" t="s">
        <v>0</v>
      </c>
      <c r="B67" s="283">
        <v>887</v>
      </c>
      <c r="C67" s="283">
        <v>-1312</v>
      </c>
      <c r="D67" s="283">
        <v>65</v>
      </c>
      <c r="E67" s="283">
        <v>96</v>
      </c>
      <c r="F67" s="278">
        <v>84</v>
      </c>
      <c r="G67" s="278">
        <v>863</v>
      </c>
      <c r="H67" s="278">
        <v>997</v>
      </c>
      <c r="I67" s="278">
        <v>709</v>
      </c>
      <c r="J67" s="278">
        <v>1437</v>
      </c>
      <c r="K67" s="278">
        <v>1166</v>
      </c>
      <c r="L67" s="278">
        <v>1180</v>
      </c>
      <c r="M67" s="266"/>
      <c r="N67" s="266"/>
      <c r="O67" s="266"/>
      <c r="P67" s="266"/>
      <c r="Q67" s="266"/>
    </row>
    <row r="68" spans="1:17">
      <c r="A68" s="258" t="s">
        <v>311</v>
      </c>
      <c r="B68" s="283">
        <v>161</v>
      </c>
      <c r="C68" s="283">
        <v>185</v>
      </c>
      <c r="D68" s="283">
        <v>214</v>
      </c>
      <c r="E68" s="283">
        <v>150</v>
      </c>
      <c r="F68" s="278">
        <v>164</v>
      </c>
      <c r="G68" s="278">
        <v>128</v>
      </c>
      <c r="H68" s="278">
        <v>157</v>
      </c>
      <c r="I68" s="278">
        <v>165</v>
      </c>
      <c r="J68" s="278">
        <v>160</v>
      </c>
      <c r="K68" s="278">
        <v>153</v>
      </c>
      <c r="L68" s="278">
        <v>141</v>
      </c>
      <c r="M68" s="266"/>
      <c r="N68" s="266"/>
      <c r="O68" s="266"/>
      <c r="P68" s="266"/>
      <c r="Q68" s="266"/>
    </row>
    <row r="69" spans="1:17">
      <c r="A69" s="258" t="s">
        <v>384</v>
      </c>
      <c r="B69" s="283">
        <v>0</v>
      </c>
      <c r="C69" s="283">
        <v>0</v>
      </c>
      <c r="D69" s="283">
        <v>0</v>
      </c>
      <c r="E69" s="283">
        <v>0</v>
      </c>
      <c r="F69" s="278">
        <v>0</v>
      </c>
      <c r="G69" s="278">
        <v>0</v>
      </c>
      <c r="H69" s="278">
        <v>0</v>
      </c>
      <c r="I69" s="278">
        <v>0</v>
      </c>
      <c r="J69" s="278">
        <v>0</v>
      </c>
      <c r="K69" s="278">
        <v>0</v>
      </c>
      <c r="L69" s="278">
        <v>0</v>
      </c>
      <c r="M69" s="266"/>
      <c r="N69" s="266"/>
      <c r="O69" s="266"/>
      <c r="P69" s="266"/>
      <c r="Q69" s="266"/>
    </row>
    <row r="70" spans="1:17">
      <c r="A70" s="258" t="s">
        <v>417</v>
      </c>
      <c r="B70" s="283">
        <v>223</v>
      </c>
      <c r="C70" s="283">
        <v>-861</v>
      </c>
      <c r="D70" s="283">
        <v>-2411</v>
      </c>
      <c r="E70" s="283">
        <v>611</v>
      </c>
      <c r="F70" s="278">
        <v>596</v>
      </c>
      <c r="G70" s="278">
        <v>115</v>
      </c>
      <c r="H70" s="278">
        <v>1218</v>
      </c>
      <c r="I70" s="278">
        <v>1019</v>
      </c>
      <c r="J70" s="278">
        <v>555</v>
      </c>
      <c r="K70" s="278">
        <v>467</v>
      </c>
      <c r="L70" s="278">
        <v>1353</v>
      </c>
      <c r="M70" s="266"/>
      <c r="N70" s="266"/>
      <c r="O70" s="266"/>
      <c r="P70" s="266"/>
      <c r="Q70" s="266"/>
    </row>
    <row r="71" spans="1:17">
      <c r="A71" s="258" t="s">
        <v>376</v>
      </c>
      <c r="B71" s="283">
        <v>0</v>
      </c>
      <c r="C71" s="283">
        <v>0</v>
      </c>
      <c r="D71" s="283">
        <v>0</v>
      </c>
      <c r="E71" s="283">
        <v>0</v>
      </c>
      <c r="F71" s="278">
        <v>0</v>
      </c>
      <c r="G71" s="278">
        <v>0</v>
      </c>
      <c r="H71" s="278">
        <v>0</v>
      </c>
      <c r="I71" s="278">
        <v>0</v>
      </c>
      <c r="J71" s="278">
        <v>0</v>
      </c>
      <c r="K71" s="278">
        <v>0</v>
      </c>
      <c r="L71" s="278">
        <v>0</v>
      </c>
      <c r="M71" s="266"/>
      <c r="N71" s="266"/>
      <c r="O71" s="266"/>
      <c r="P71" s="266"/>
      <c r="Q71" s="266"/>
    </row>
    <row r="72" spans="1:17">
      <c r="A72" s="258" t="s">
        <v>10</v>
      </c>
      <c r="B72" s="283">
        <v>2</v>
      </c>
      <c r="C72" s="283">
        <v>0</v>
      </c>
      <c r="D72" s="283">
        <v>2</v>
      </c>
      <c r="E72" s="283">
        <v>-1</v>
      </c>
      <c r="F72" s="278">
        <v>13</v>
      </c>
      <c r="G72" s="278">
        <v>15</v>
      </c>
      <c r="H72" s="278">
        <v>17</v>
      </c>
      <c r="I72" s="278">
        <v>-2</v>
      </c>
      <c r="J72" s="278">
        <v>0</v>
      </c>
      <c r="K72" s="278">
        <v>0</v>
      </c>
      <c r="L72" s="278">
        <v>0</v>
      </c>
      <c r="M72" s="266"/>
      <c r="N72" s="266"/>
      <c r="O72" s="266"/>
      <c r="P72" s="266"/>
      <c r="Q72" s="266"/>
    </row>
    <row r="73" spans="1:17">
      <c r="A73" s="254" t="s">
        <v>415</v>
      </c>
      <c r="B73" s="285">
        <v>1273</v>
      </c>
      <c r="C73" s="285">
        <v>-1988</v>
      </c>
      <c r="D73" s="285">
        <v>-2130</v>
      </c>
      <c r="E73" s="285">
        <v>856</v>
      </c>
      <c r="F73" s="285">
        <v>857</v>
      </c>
      <c r="G73" s="285">
        <v>1121</v>
      </c>
      <c r="H73" s="285">
        <v>2389</v>
      </c>
      <c r="I73" s="285">
        <v>1891</v>
      </c>
      <c r="J73" s="285">
        <v>2152</v>
      </c>
      <c r="K73" s="285">
        <v>1786</v>
      </c>
      <c r="L73" s="285">
        <v>2674</v>
      </c>
      <c r="M73" s="266"/>
      <c r="N73" s="266"/>
      <c r="O73" s="266"/>
      <c r="P73" s="266"/>
      <c r="Q73" s="266"/>
    </row>
    <row r="74" spans="1:17">
      <c r="A74" s="256" t="s">
        <v>279</v>
      </c>
      <c r="B74" s="283">
        <v>-221</v>
      </c>
      <c r="C74" s="283">
        <v>-196</v>
      </c>
      <c r="D74" s="283">
        <v>-146</v>
      </c>
      <c r="E74" s="283">
        <v>-152</v>
      </c>
      <c r="F74" s="278">
        <v>-211</v>
      </c>
      <c r="G74" s="278">
        <v>-142</v>
      </c>
      <c r="H74" s="278">
        <v>-109</v>
      </c>
      <c r="I74" s="278">
        <v>-143</v>
      </c>
      <c r="J74" s="278">
        <v>-161</v>
      </c>
      <c r="K74" s="278">
        <v>-114</v>
      </c>
      <c r="L74" s="278">
        <v>-148</v>
      </c>
      <c r="M74" s="266"/>
      <c r="N74" s="266"/>
      <c r="O74" s="266"/>
      <c r="P74" s="266"/>
      <c r="Q74" s="266"/>
    </row>
    <row r="75" spans="1:17">
      <c r="A75" s="256" t="s">
        <v>399</v>
      </c>
      <c r="B75" s="283">
        <v>-346</v>
      </c>
      <c r="C75" s="283">
        <v>-270</v>
      </c>
      <c r="D75" s="283">
        <v>-330</v>
      </c>
      <c r="E75" s="283">
        <v>-284</v>
      </c>
      <c r="F75" s="278">
        <v>-293</v>
      </c>
      <c r="G75" s="278">
        <v>-236</v>
      </c>
      <c r="H75" s="278">
        <v>-271</v>
      </c>
      <c r="I75" s="278">
        <v>-236</v>
      </c>
      <c r="J75" s="278">
        <v>-469</v>
      </c>
      <c r="K75" s="278">
        <v>-222</v>
      </c>
      <c r="L75" s="278">
        <v>-225</v>
      </c>
      <c r="M75" s="266"/>
      <c r="N75" s="266"/>
      <c r="O75" s="266"/>
      <c r="P75" s="266"/>
      <c r="Q75" s="266"/>
    </row>
    <row r="76" spans="1:17">
      <c r="A76" s="256" t="s">
        <v>400</v>
      </c>
      <c r="B76" s="283">
        <v>-83</v>
      </c>
      <c r="C76" s="283">
        <v>-80</v>
      </c>
      <c r="D76" s="283">
        <v>-71</v>
      </c>
      <c r="E76" s="283">
        <v>-72</v>
      </c>
      <c r="F76" s="278">
        <v>-81</v>
      </c>
      <c r="G76" s="278">
        <v>-90</v>
      </c>
      <c r="H76" s="278">
        <v>-64</v>
      </c>
      <c r="I76" s="278">
        <v>-68</v>
      </c>
      <c r="J76" s="278">
        <v>-67</v>
      </c>
      <c r="K76" s="278">
        <v>-94</v>
      </c>
      <c r="L76" s="278">
        <v>-81</v>
      </c>
      <c r="M76" s="266"/>
      <c r="N76" s="266"/>
      <c r="O76" s="266"/>
      <c r="P76" s="266"/>
      <c r="Q76" s="266"/>
    </row>
    <row r="77" spans="1:17">
      <c r="A77" s="256" t="s">
        <v>314</v>
      </c>
      <c r="B77" s="283">
        <v>3</v>
      </c>
      <c r="C77" s="283">
        <v>1</v>
      </c>
      <c r="D77" s="283">
        <v>1</v>
      </c>
      <c r="E77" s="283">
        <v>-2</v>
      </c>
      <c r="F77" s="278">
        <v>1</v>
      </c>
      <c r="G77" s="278">
        <v>4</v>
      </c>
      <c r="H77" s="278">
        <v>-5</v>
      </c>
      <c r="I77" s="278">
        <v>2</v>
      </c>
      <c r="J77" s="278">
        <v>-11</v>
      </c>
      <c r="K77" s="278">
        <v>-10</v>
      </c>
      <c r="L77" s="278">
        <v>13</v>
      </c>
      <c r="M77" s="266"/>
      <c r="N77" s="266"/>
      <c r="O77" s="266"/>
      <c r="P77" s="266"/>
      <c r="Q77" s="266"/>
    </row>
    <row r="78" spans="1:17">
      <c r="A78" s="254" t="s">
        <v>416</v>
      </c>
      <c r="B78" s="285">
        <v>626</v>
      </c>
      <c r="C78" s="285">
        <v>-2533</v>
      </c>
      <c r="D78" s="285">
        <v>-2676</v>
      </c>
      <c r="E78" s="285">
        <v>346</v>
      </c>
      <c r="F78" s="285">
        <v>273</v>
      </c>
      <c r="G78" s="285">
        <v>657</v>
      </c>
      <c r="H78" s="285">
        <v>1940</v>
      </c>
      <c r="I78" s="285">
        <v>1446</v>
      </c>
      <c r="J78" s="285">
        <v>1444</v>
      </c>
      <c r="K78" s="285">
        <v>1346</v>
      </c>
      <c r="L78" s="285">
        <v>2233</v>
      </c>
      <c r="M78" s="266"/>
      <c r="N78" s="266"/>
      <c r="O78" s="266"/>
      <c r="P78" s="266"/>
      <c r="Q78" s="266"/>
    </row>
    <row r="79" spans="1:17" ht="4.9000000000000004" customHeight="1">
      <c r="A79" s="271"/>
      <c r="B79" s="283"/>
      <c r="C79" s="283"/>
      <c r="D79" s="283"/>
      <c r="E79" s="283"/>
      <c r="F79" s="278"/>
      <c r="G79" s="278"/>
      <c r="H79" s="278"/>
      <c r="I79" s="278"/>
      <c r="J79" s="278"/>
      <c r="K79" s="278"/>
      <c r="L79" s="278"/>
      <c r="N79" s="266"/>
      <c r="O79" s="266"/>
      <c r="P79" s="266"/>
      <c r="Q79" s="266"/>
    </row>
    <row r="80" spans="1:17">
      <c r="A80" s="254" t="s">
        <v>15</v>
      </c>
      <c r="B80" s="283">
        <v>601762</v>
      </c>
      <c r="C80" s="283">
        <v>534231</v>
      </c>
      <c r="D80" s="283">
        <v>487621</v>
      </c>
      <c r="E80" s="283">
        <v>498298</v>
      </c>
      <c r="F80" s="278">
        <v>499348</v>
      </c>
      <c r="G80" s="278">
        <v>499348</v>
      </c>
      <c r="H80" s="278">
        <v>447808</v>
      </c>
      <c r="I80" s="278">
        <v>445873</v>
      </c>
      <c r="J80" s="278">
        <v>467489</v>
      </c>
      <c r="K80" s="278">
        <v>502387</v>
      </c>
      <c r="L80" s="278">
        <v>491031</v>
      </c>
      <c r="N80" s="266"/>
      <c r="P80" s="266"/>
      <c r="Q80" s="266"/>
    </row>
    <row r="81" spans="1:17">
      <c r="A81" s="254" t="s">
        <v>362</v>
      </c>
      <c r="B81" s="285">
        <v>581182</v>
      </c>
      <c r="C81" s="285">
        <v>500807</v>
      </c>
      <c r="D81" s="285">
        <v>453937</v>
      </c>
      <c r="E81" s="285">
        <v>476122</v>
      </c>
      <c r="F81" s="285">
        <v>451638</v>
      </c>
      <c r="G81" s="285">
        <v>451638</v>
      </c>
      <c r="H81" s="285">
        <v>399232</v>
      </c>
      <c r="I81" s="285">
        <v>401046</v>
      </c>
      <c r="J81" s="285">
        <v>413894</v>
      </c>
      <c r="K81" s="285">
        <v>481934</v>
      </c>
      <c r="L81" s="285">
        <v>441285</v>
      </c>
      <c r="N81" s="266"/>
      <c r="P81" s="266"/>
      <c r="Q81" s="266"/>
    </row>
    <row r="82" spans="1:17">
      <c r="A82" s="254" t="s">
        <v>408</v>
      </c>
      <c r="B82" s="285">
        <v>20580</v>
      </c>
      <c r="C82" s="285">
        <v>33424</v>
      </c>
      <c r="D82" s="285">
        <v>33684</v>
      </c>
      <c r="E82" s="285">
        <v>22176</v>
      </c>
      <c r="F82" s="285">
        <v>47710</v>
      </c>
      <c r="G82" s="285">
        <v>47710</v>
      </c>
      <c r="H82" s="285">
        <v>48576</v>
      </c>
      <c r="I82" s="285">
        <v>44827</v>
      </c>
      <c r="J82" s="285">
        <v>53594</v>
      </c>
      <c r="K82" s="285">
        <v>20453</v>
      </c>
      <c r="L82" s="285">
        <v>49746</v>
      </c>
      <c r="N82" s="266"/>
      <c r="P82" s="266"/>
      <c r="Q82" s="266"/>
    </row>
    <row r="83" spans="1:17" ht="1.5" customHeight="1">
      <c r="A83" s="254"/>
      <c r="B83" s="285"/>
      <c r="C83" s="285"/>
      <c r="D83" s="285"/>
      <c r="E83" s="285"/>
      <c r="F83" s="285"/>
      <c r="G83" s="285"/>
      <c r="H83" s="285"/>
      <c r="I83" s="285"/>
      <c r="J83" s="285"/>
      <c r="K83" s="285"/>
      <c r="L83" s="285"/>
      <c r="N83" s="266"/>
      <c r="O83" s="266"/>
      <c r="P83" s="266"/>
      <c r="Q83" s="266"/>
    </row>
    <row r="84" spans="1:17">
      <c r="A84" s="330" t="s">
        <v>448</v>
      </c>
      <c r="B84" s="295"/>
      <c r="C84" s="295"/>
      <c r="D84" s="295"/>
      <c r="E84" s="295"/>
      <c r="F84" s="295"/>
      <c r="G84" s="295"/>
      <c r="H84" s="295"/>
      <c r="I84" s="295"/>
      <c r="J84" s="295"/>
      <c r="K84" s="295"/>
      <c r="L84" s="295"/>
      <c r="N84" s="266"/>
      <c r="P84" s="266"/>
      <c r="Q84" s="266"/>
    </row>
    <row r="85" spans="1:17" ht="15.5">
      <c r="A85" s="320" t="s">
        <v>445</v>
      </c>
      <c r="B85" s="283"/>
      <c r="C85" s="320"/>
      <c r="D85" s="326"/>
      <c r="E85" s="253"/>
      <c r="F85" s="253"/>
      <c r="G85" s="253"/>
      <c r="H85" s="253"/>
      <c r="I85" s="253"/>
      <c r="J85" s="253"/>
      <c r="K85" s="253"/>
      <c r="L85" s="253"/>
      <c r="N85" s="266"/>
      <c r="O85" s="266"/>
      <c r="P85" s="266"/>
      <c r="Q85" s="266"/>
    </row>
    <row r="86" spans="1:17" ht="6" customHeight="1">
      <c r="D86" s="274"/>
      <c r="E86" s="274"/>
      <c r="F86" s="274"/>
      <c r="G86" s="274"/>
      <c r="H86" s="274"/>
      <c r="I86" s="310"/>
      <c r="J86" s="310"/>
      <c r="K86" s="274"/>
      <c r="L86" s="274"/>
      <c r="N86" s="266"/>
      <c r="O86" s="266"/>
      <c r="P86" s="266"/>
      <c r="Q86" s="266"/>
    </row>
    <row r="87" spans="1:17">
      <c r="A87" s="256" t="s">
        <v>0</v>
      </c>
      <c r="B87" s="283">
        <v>0</v>
      </c>
      <c r="C87" s="283">
        <v>0</v>
      </c>
      <c r="D87" s="283">
        <v>0</v>
      </c>
      <c r="E87" s="283">
        <v>0</v>
      </c>
      <c r="F87" s="278">
        <v>17</v>
      </c>
      <c r="G87" s="278">
        <v>29</v>
      </c>
      <c r="H87" s="278">
        <v>12</v>
      </c>
      <c r="I87" s="278">
        <v>26</v>
      </c>
      <c r="J87" s="278">
        <v>36</v>
      </c>
      <c r="K87" s="278">
        <v>44</v>
      </c>
      <c r="L87" s="278">
        <v>45</v>
      </c>
      <c r="M87" s="266"/>
      <c r="N87" s="266"/>
      <c r="O87" s="266"/>
      <c r="P87" s="266"/>
      <c r="Q87" s="266"/>
    </row>
    <row r="88" spans="1:17">
      <c r="A88" s="258" t="s">
        <v>412</v>
      </c>
      <c r="B88" s="283">
        <v>0</v>
      </c>
      <c r="C88" s="283">
        <v>0</v>
      </c>
      <c r="D88" s="283">
        <v>0</v>
      </c>
      <c r="E88" s="283">
        <v>0</v>
      </c>
      <c r="F88" s="278">
        <v>-36</v>
      </c>
      <c r="G88" s="278">
        <v>-22</v>
      </c>
      <c r="H88" s="278">
        <v>-49</v>
      </c>
      <c r="I88" s="278">
        <v>-72</v>
      </c>
      <c r="J88" s="278">
        <v>-43</v>
      </c>
      <c r="K88" s="278">
        <v>-37</v>
      </c>
      <c r="L88" s="278">
        <v>-50</v>
      </c>
      <c r="M88" s="266"/>
      <c r="N88" s="266"/>
      <c r="O88" s="266"/>
      <c r="P88" s="266"/>
      <c r="Q88" s="266"/>
    </row>
    <row r="89" spans="1:17">
      <c r="A89" s="258" t="s">
        <v>384</v>
      </c>
      <c r="B89" s="283">
        <v>0</v>
      </c>
      <c r="C89" s="283">
        <v>0</v>
      </c>
      <c r="D89" s="283">
        <v>0</v>
      </c>
      <c r="E89" s="283">
        <v>0</v>
      </c>
      <c r="F89" s="278">
        <v>870</v>
      </c>
      <c r="G89" s="278">
        <v>998</v>
      </c>
      <c r="H89" s="278">
        <v>919</v>
      </c>
      <c r="I89" s="278">
        <v>717</v>
      </c>
      <c r="J89" s="278">
        <v>774</v>
      </c>
      <c r="K89" s="278">
        <v>1053</v>
      </c>
      <c r="L89" s="278">
        <v>795</v>
      </c>
      <c r="M89" s="266"/>
      <c r="N89" s="266"/>
      <c r="O89" s="266"/>
      <c r="P89" s="266"/>
      <c r="Q89" s="266"/>
    </row>
    <row r="90" spans="1:17">
      <c r="A90" s="258" t="s">
        <v>2</v>
      </c>
      <c r="B90" s="283">
        <v>0</v>
      </c>
      <c r="C90" s="283">
        <v>0</v>
      </c>
      <c r="D90" s="283">
        <v>0</v>
      </c>
      <c r="E90" s="283">
        <v>0</v>
      </c>
      <c r="F90" s="278">
        <v>556</v>
      </c>
      <c r="G90" s="278">
        <v>623</v>
      </c>
      <c r="H90" s="278">
        <v>630</v>
      </c>
      <c r="I90" s="278">
        <v>316</v>
      </c>
      <c r="J90" s="278">
        <v>607</v>
      </c>
      <c r="K90" s="278">
        <v>244</v>
      </c>
      <c r="L90" s="278">
        <v>754</v>
      </c>
      <c r="M90" s="266"/>
      <c r="N90" s="266"/>
      <c r="O90" s="266"/>
      <c r="P90" s="266"/>
      <c r="Q90" s="266"/>
    </row>
    <row r="91" spans="1:17">
      <c r="A91" s="258" t="s">
        <v>376</v>
      </c>
      <c r="B91" s="283">
        <v>0</v>
      </c>
      <c r="C91" s="283">
        <v>0</v>
      </c>
      <c r="D91" s="283">
        <v>0</v>
      </c>
      <c r="E91" s="283">
        <v>0</v>
      </c>
      <c r="F91" s="278">
        <v>0</v>
      </c>
      <c r="G91" s="278">
        <v>0</v>
      </c>
      <c r="H91" s="278">
        <v>0</v>
      </c>
      <c r="I91" s="278">
        <v>0</v>
      </c>
      <c r="J91" s="278">
        <v>0</v>
      </c>
      <c r="K91" s="278">
        <v>0</v>
      </c>
      <c r="L91" s="278">
        <v>0</v>
      </c>
      <c r="M91" s="266"/>
      <c r="N91" s="266"/>
      <c r="O91" s="266"/>
      <c r="P91" s="266"/>
      <c r="Q91" s="266"/>
    </row>
    <row r="92" spans="1:17">
      <c r="A92" s="258" t="s">
        <v>10</v>
      </c>
      <c r="B92" s="283">
        <v>0</v>
      </c>
      <c r="C92" s="283">
        <v>0</v>
      </c>
      <c r="D92" s="283">
        <v>0</v>
      </c>
      <c r="E92" s="283">
        <v>0</v>
      </c>
      <c r="F92" s="278">
        <v>9</v>
      </c>
      <c r="G92" s="278">
        <v>8</v>
      </c>
      <c r="H92" s="278">
        <v>8</v>
      </c>
      <c r="I92" s="278">
        <v>8</v>
      </c>
      <c r="J92" s="278">
        <v>-17</v>
      </c>
      <c r="K92" s="278">
        <v>2</v>
      </c>
      <c r="L92" s="278">
        <v>1</v>
      </c>
      <c r="M92" s="266"/>
      <c r="N92" s="266"/>
      <c r="O92" s="266"/>
      <c r="P92" s="266"/>
      <c r="Q92" s="266"/>
    </row>
    <row r="93" spans="1:17">
      <c r="A93" s="254" t="s">
        <v>398</v>
      </c>
      <c r="B93" s="285">
        <v>0</v>
      </c>
      <c r="C93" s="285">
        <v>0</v>
      </c>
      <c r="D93" s="285">
        <v>0</v>
      </c>
      <c r="E93" s="285">
        <v>0</v>
      </c>
      <c r="F93" s="285">
        <v>1416</v>
      </c>
      <c r="G93" s="285">
        <v>1636</v>
      </c>
      <c r="H93" s="285">
        <v>1520</v>
      </c>
      <c r="I93" s="285">
        <v>995</v>
      </c>
      <c r="J93" s="285">
        <v>1357</v>
      </c>
      <c r="K93" s="285">
        <v>1306</v>
      </c>
      <c r="L93" s="285">
        <v>1545</v>
      </c>
      <c r="M93" s="266"/>
      <c r="N93" s="266"/>
      <c r="O93" s="266"/>
      <c r="P93" s="266"/>
      <c r="Q93" s="266"/>
    </row>
    <row r="94" spans="1:17">
      <c r="A94" s="256" t="s">
        <v>279</v>
      </c>
      <c r="B94" s="283">
        <v>0</v>
      </c>
      <c r="C94" s="283">
        <v>0</v>
      </c>
      <c r="D94" s="283">
        <v>0</v>
      </c>
      <c r="E94" s="283">
        <v>0</v>
      </c>
      <c r="F94" s="278">
        <v>-803</v>
      </c>
      <c r="G94" s="278">
        <v>-521</v>
      </c>
      <c r="H94" s="278">
        <v>-637</v>
      </c>
      <c r="I94" s="278">
        <v>-630</v>
      </c>
      <c r="J94" s="278">
        <v>-665</v>
      </c>
      <c r="K94" s="278">
        <v>-503</v>
      </c>
      <c r="L94" s="278">
        <v>-645</v>
      </c>
      <c r="M94" s="266"/>
      <c r="N94" s="266"/>
      <c r="O94" s="266"/>
      <c r="P94" s="266"/>
      <c r="Q94" s="266"/>
    </row>
    <row r="95" spans="1:17">
      <c r="A95" s="256" t="s">
        <v>399</v>
      </c>
      <c r="B95" s="283">
        <v>0</v>
      </c>
      <c r="C95" s="283">
        <v>0</v>
      </c>
      <c r="D95" s="283">
        <v>0</v>
      </c>
      <c r="E95" s="283">
        <v>0</v>
      </c>
      <c r="F95" s="278">
        <v>-2</v>
      </c>
      <c r="G95" s="278">
        <v>-2</v>
      </c>
      <c r="H95" s="278">
        <v>-3</v>
      </c>
      <c r="I95" s="278">
        <v>-8</v>
      </c>
      <c r="J95" s="278">
        <v>0</v>
      </c>
      <c r="K95" s="278">
        <v>-12</v>
      </c>
      <c r="L95" s="278">
        <v>3</v>
      </c>
      <c r="M95" s="266"/>
      <c r="N95" s="266"/>
      <c r="O95" s="266"/>
      <c r="P95" s="266"/>
      <c r="Q95" s="266"/>
    </row>
    <row r="96" spans="1:17">
      <c r="A96" s="256" t="s">
        <v>400</v>
      </c>
      <c r="B96" s="283">
        <v>0</v>
      </c>
      <c r="C96" s="283">
        <v>0</v>
      </c>
      <c r="D96" s="283">
        <v>0</v>
      </c>
      <c r="E96" s="283">
        <v>0</v>
      </c>
      <c r="F96" s="278">
        <v>0</v>
      </c>
      <c r="G96" s="278">
        <v>0</v>
      </c>
      <c r="H96" s="278">
        <v>0</v>
      </c>
      <c r="I96" s="278">
        <v>0</v>
      </c>
      <c r="J96" s="278">
        <v>0</v>
      </c>
      <c r="K96" s="278">
        <v>0</v>
      </c>
      <c r="L96" s="278">
        <v>0</v>
      </c>
      <c r="M96" s="266"/>
      <c r="N96" s="266"/>
      <c r="O96" s="266"/>
      <c r="P96" s="266"/>
      <c r="Q96" s="266"/>
    </row>
    <row r="97" spans="1:17">
      <c r="A97" s="256" t="s">
        <v>314</v>
      </c>
      <c r="B97" s="283">
        <v>0</v>
      </c>
      <c r="C97" s="283">
        <v>0</v>
      </c>
      <c r="D97" s="283">
        <v>0</v>
      </c>
      <c r="E97" s="283">
        <v>0</v>
      </c>
      <c r="F97" s="278">
        <v>0</v>
      </c>
      <c r="G97" s="278">
        <v>0</v>
      </c>
      <c r="H97" s="278">
        <v>0</v>
      </c>
      <c r="I97" s="278">
        <v>0</v>
      </c>
      <c r="J97" s="278">
        <v>0</v>
      </c>
      <c r="K97" s="278">
        <v>0</v>
      </c>
      <c r="L97" s="278">
        <v>0</v>
      </c>
      <c r="M97" s="266"/>
      <c r="N97" s="266"/>
      <c r="O97" s="266"/>
      <c r="P97" s="266"/>
      <c r="Q97" s="266"/>
    </row>
    <row r="98" spans="1:17">
      <c r="A98" s="254" t="s">
        <v>401</v>
      </c>
      <c r="B98" s="285">
        <v>0</v>
      </c>
      <c r="C98" s="285">
        <v>0</v>
      </c>
      <c r="D98" s="285">
        <v>0</v>
      </c>
      <c r="E98" s="285">
        <v>0</v>
      </c>
      <c r="F98" s="285">
        <v>611</v>
      </c>
      <c r="G98" s="285">
        <v>1113</v>
      </c>
      <c r="H98" s="285">
        <v>880</v>
      </c>
      <c r="I98" s="285">
        <v>357</v>
      </c>
      <c r="J98" s="285">
        <v>692</v>
      </c>
      <c r="K98" s="285">
        <v>791</v>
      </c>
      <c r="L98" s="285">
        <v>903</v>
      </c>
      <c r="M98" s="266"/>
      <c r="N98" s="266"/>
      <c r="O98" s="266"/>
      <c r="P98" s="266"/>
      <c r="Q98" s="266"/>
    </row>
    <row r="99" spans="1:17" ht="4.9000000000000004" customHeight="1">
      <c r="A99" s="271"/>
      <c r="B99" s="283">
        <v>0</v>
      </c>
      <c r="C99" s="283">
        <v>0</v>
      </c>
      <c r="D99" s="283">
        <v>0</v>
      </c>
      <c r="E99" s="283">
        <v>0</v>
      </c>
      <c r="F99" s="278">
        <v>0</v>
      </c>
      <c r="G99" s="278"/>
      <c r="H99" s="278"/>
      <c r="I99" s="278"/>
      <c r="J99" s="278"/>
      <c r="K99" s="278"/>
      <c r="L99" s="278"/>
      <c r="M99" s="266"/>
      <c r="N99" s="266"/>
      <c r="O99" s="266"/>
      <c r="P99" s="266"/>
      <c r="Q99" s="266"/>
    </row>
    <row r="100" spans="1:17">
      <c r="A100" s="254" t="s">
        <v>15</v>
      </c>
      <c r="B100" s="283">
        <v>0</v>
      </c>
      <c r="C100" s="283">
        <v>0</v>
      </c>
      <c r="D100" s="283">
        <v>0</v>
      </c>
      <c r="E100" s="283">
        <v>0</v>
      </c>
      <c r="F100" s="278">
        <v>34279</v>
      </c>
      <c r="G100" s="278">
        <v>34279</v>
      </c>
      <c r="H100" s="278">
        <v>32564</v>
      </c>
      <c r="I100" s="278">
        <v>32001</v>
      </c>
      <c r="J100" s="278">
        <v>30233</v>
      </c>
      <c r="K100" s="278">
        <v>30390</v>
      </c>
      <c r="L100" s="278">
        <v>29418</v>
      </c>
      <c r="M100" s="266"/>
      <c r="N100" s="266"/>
      <c r="O100" s="266"/>
      <c r="P100" s="266"/>
      <c r="Q100" s="266"/>
    </row>
    <row r="101" spans="1:17">
      <c r="A101" s="254" t="s">
        <v>362</v>
      </c>
      <c r="B101" s="285">
        <v>0</v>
      </c>
      <c r="C101" s="285">
        <v>0</v>
      </c>
      <c r="D101" s="285">
        <v>0</v>
      </c>
      <c r="E101" s="285">
        <v>0</v>
      </c>
      <c r="F101" s="285">
        <v>22198</v>
      </c>
      <c r="G101" s="285">
        <v>22198</v>
      </c>
      <c r="H101" s="285">
        <v>21848</v>
      </c>
      <c r="I101" s="285">
        <v>21205</v>
      </c>
      <c r="J101" s="285">
        <v>19694</v>
      </c>
      <c r="K101" s="285">
        <v>18981</v>
      </c>
      <c r="L101" s="285">
        <v>18595</v>
      </c>
      <c r="M101" s="266"/>
      <c r="N101" s="266"/>
      <c r="O101" s="266"/>
      <c r="P101" s="266"/>
      <c r="Q101" s="266"/>
    </row>
    <row r="102" spans="1:17">
      <c r="A102" s="254" t="s">
        <v>408</v>
      </c>
      <c r="B102" s="285">
        <v>0</v>
      </c>
      <c r="C102" s="285">
        <v>0</v>
      </c>
      <c r="D102" s="285">
        <v>0</v>
      </c>
      <c r="E102" s="285">
        <v>0</v>
      </c>
      <c r="F102" s="285">
        <v>12081</v>
      </c>
      <c r="G102" s="285">
        <v>12081</v>
      </c>
      <c r="H102" s="285">
        <v>10716</v>
      </c>
      <c r="I102" s="285">
        <v>10796</v>
      </c>
      <c r="J102" s="285">
        <v>10539</v>
      </c>
      <c r="K102" s="285">
        <v>11409</v>
      </c>
      <c r="L102" s="285">
        <v>10823</v>
      </c>
      <c r="M102" s="266"/>
      <c r="N102" s="266"/>
      <c r="O102" s="266"/>
      <c r="P102" s="266"/>
      <c r="Q102" s="266"/>
    </row>
    <row r="103" spans="1:17" ht="1.5" customHeight="1">
      <c r="A103" s="254"/>
      <c r="B103" s="285"/>
      <c r="C103" s="285"/>
      <c r="D103" s="285"/>
      <c r="E103" s="285"/>
      <c r="F103" s="285"/>
      <c r="G103" s="285"/>
      <c r="H103" s="285"/>
      <c r="I103" s="285"/>
      <c r="J103" s="285"/>
      <c r="K103" s="285"/>
      <c r="L103" s="285"/>
      <c r="N103" s="266"/>
      <c r="O103" s="266"/>
      <c r="P103" s="266"/>
      <c r="Q103" s="266"/>
    </row>
    <row r="104" spans="1:17">
      <c r="A104" s="271"/>
      <c r="B104" s="283"/>
      <c r="C104" s="283"/>
      <c r="D104" s="283"/>
      <c r="E104" s="283"/>
      <c r="F104" s="278"/>
      <c r="G104" s="278"/>
      <c r="H104" s="278"/>
      <c r="I104" s="278"/>
      <c r="J104" s="278"/>
      <c r="K104" s="278"/>
      <c r="L104" s="278"/>
      <c r="N104" s="266"/>
      <c r="O104" s="266"/>
      <c r="P104" s="266"/>
      <c r="Q104" s="266"/>
    </row>
    <row r="105" spans="1:17" ht="15.5">
      <c r="A105" s="320" t="s">
        <v>444</v>
      </c>
      <c r="C105" s="326"/>
      <c r="D105" s="326"/>
      <c r="E105" s="326"/>
      <c r="F105" s="253"/>
      <c r="G105" s="253"/>
      <c r="H105" s="253"/>
      <c r="I105" s="253"/>
      <c r="J105" s="253"/>
      <c r="K105" s="253"/>
      <c r="L105" s="253"/>
      <c r="N105" s="266"/>
      <c r="O105" s="266"/>
      <c r="P105" s="266"/>
      <c r="Q105" s="266"/>
    </row>
    <row r="106" spans="1:17" ht="6" customHeight="1">
      <c r="C106" s="274"/>
      <c r="D106" s="274"/>
      <c r="E106" s="274"/>
      <c r="F106" s="274"/>
      <c r="G106" s="274"/>
      <c r="H106" s="274"/>
      <c r="I106" s="274"/>
      <c r="J106" s="310"/>
      <c r="K106" s="310"/>
      <c r="L106" s="274"/>
      <c r="N106" s="266"/>
      <c r="O106" s="266"/>
      <c r="P106" s="266"/>
      <c r="Q106" s="266"/>
    </row>
    <row r="107" spans="1:17">
      <c r="A107" s="256" t="s">
        <v>411</v>
      </c>
      <c r="B107" s="283">
        <v>-65</v>
      </c>
      <c r="C107" s="283">
        <v>-14</v>
      </c>
      <c r="D107" s="283">
        <v>4</v>
      </c>
      <c r="E107" s="283">
        <v>3</v>
      </c>
      <c r="F107" s="278">
        <v>-30</v>
      </c>
      <c r="G107" s="278">
        <v>-19</v>
      </c>
      <c r="H107" s="278">
        <v>-30</v>
      </c>
      <c r="I107" s="278">
        <v>-41</v>
      </c>
      <c r="J107" s="278">
        <v>-28</v>
      </c>
      <c r="K107" s="278">
        <v>-99</v>
      </c>
      <c r="L107" s="278">
        <v>-88</v>
      </c>
      <c r="M107" s="266"/>
      <c r="N107" s="266"/>
      <c r="O107" s="266"/>
      <c r="P107" s="266"/>
      <c r="Q107" s="266"/>
    </row>
    <row r="108" spans="1:17">
      <c r="A108" s="258" t="s">
        <v>412</v>
      </c>
      <c r="B108" s="283">
        <v>98</v>
      </c>
      <c r="C108" s="283">
        <v>-608</v>
      </c>
      <c r="D108" s="283">
        <v>37</v>
      </c>
      <c r="E108" s="283">
        <v>24</v>
      </c>
      <c r="F108" s="278">
        <v>-261</v>
      </c>
      <c r="G108" s="278">
        <v>-203</v>
      </c>
      <c r="H108" s="278">
        <v>-187</v>
      </c>
      <c r="I108" s="278">
        <v>-140</v>
      </c>
      <c r="J108" s="278">
        <v>-134</v>
      </c>
      <c r="K108" s="278">
        <v>-157</v>
      </c>
      <c r="L108" s="278">
        <v>-145</v>
      </c>
      <c r="M108" s="266"/>
      <c r="N108" s="266"/>
      <c r="O108" s="266"/>
      <c r="P108" s="266"/>
      <c r="Q108" s="266"/>
    </row>
    <row r="109" spans="1:17">
      <c r="A109" s="258" t="s">
        <v>384</v>
      </c>
      <c r="B109" s="283">
        <v>0</v>
      </c>
      <c r="C109" s="283">
        <v>-2</v>
      </c>
      <c r="D109" s="283">
        <v>0</v>
      </c>
      <c r="E109" s="283">
        <v>0</v>
      </c>
      <c r="F109" s="278">
        <v>0</v>
      </c>
      <c r="G109" s="278">
        <v>0</v>
      </c>
      <c r="H109" s="278">
        <v>0</v>
      </c>
      <c r="I109" s="278">
        <v>0</v>
      </c>
      <c r="J109" s="278">
        <v>0</v>
      </c>
      <c r="K109" s="278">
        <v>0</v>
      </c>
      <c r="L109" s="278">
        <v>0</v>
      </c>
      <c r="M109" s="266"/>
      <c r="N109" s="266"/>
      <c r="O109" s="266"/>
      <c r="P109" s="266"/>
      <c r="Q109" s="266"/>
    </row>
    <row r="110" spans="1:17">
      <c r="A110" s="258" t="s">
        <v>417</v>
      </c>
      <c r="B110" s="283">
        <v>-124</v>
      </c>
      <c r="C110" s="283">
        <v>-66</v>
      </c>
      <c r="D110" s="283">
        <v>525</v>
      </c>
      <c r="E110" s="283">
        <v>19</v>
      </c>
      <c r="F110" s="278">
        <v>-237</v>
      </c>
      <c r="G110" s="278">
        <v>126</v>
      </c>
      <c r="H110" s="278">
        <v>-209</v>
      </c>
      <c r="I110" s="278">
        <v>-116</v>
      </c>
      <c r="J110" s="278">
        <v>246</v>
      </c>
      <c r="K110" s="278">
        <v>-64</v>
      </c>
      <c r="L110" s="278">
        <v>450</v>
      </c>
      <c r="M110" s="266"/>
      <c r="N110" s="266"/>
      <c r="O110" s="266"/>
      <c r="P110" s="266"/>
      <c r="Q110" s="266"/>
    </row>
    <row r="111" spans="1:17">
      <c r="A111" s="258" t="s">
        <v>376</v>
      </c>
      <c r="B111" s="283">
        <v>0</v>
      </c>
      <c r="C111" s="283">
        <v>0</v>
      </c>
      <c r="D111" s="283">
        <v>0</v>
      </c>
      <c r="E111" s="283">
        <v>0</v>
      </c>
      <c r="F111" s="278">
        <v>0</v>
      </c>
      <c r="G111" s="278">
        <v>0</v>
      </c>
      <c r="H111" s="278">
        <v>0</v>
      </c>
      <c r="I111" s="278">
        <v>0</v>
      </c>
      <c r="J111" s="278">
        <v>-1</v>
      </c>
      <c r="K111" s="278">
        <v>0</v>
      </c>
      <c r="L111" s="278">
        <v>0</v>
      </c>
      <c r="M111" s="266"/>
      <c r="N111" s="266"/>
      <c r="O111" s="266"/>
      <c r="P111" s="266"/>
      <c r="Q111" s="266"/>
    </row>
    <row r="112" spans="1:17">
      <c r="A112" s="258" t="s">
        <v>10</v>
      </c>
      <c r="B112" s="283">
        <v>8</v>
      </c>
      <c r="C112" s="283">
        <v>10</v>
      </c>
      <c r="D112" s="283">
        <v>28</v>
      </c>
      <c r="E112" s="283">
        <v>5</v>
      </c>
      <c r="F112" s="278">
        <v>-158</v>
      </c>
      <c r="G112" s="278">
        <v>526</v>
      </c>
      <c r="H112" s="278">
        <v>44</v>
      </c>
      <c r="I112" s="278">
        <v>-15</v>
      </c>
      <c r="J112" s="278">
        <v>1210</v>
      </c>
      <c r="K112" s="278">
        <v>91</v>
      </c>
      <c r="L112" s="278">
        <v>290</v>
      </c>
      <c r="M112" s="266"/>
      <c r="N112" s="266"/>
      <c r="O112" s="266"/>
      <c r="P112" s="266"/>
      <c r="Q112" s="266"/>
    </row>
    <row r="113" spans="1:17">
      <c r="A113" s="254" t="s">
        <v>415</v>
      </c>
      <c r="B113" s="285">
        <v>-83</v>
      </c>
      <c r="C113" s="285">
        <v>-680</v>
      </c>
      <c r="D113" s="285">
        <v>594</v>
      </c>
      <c r="E113" s="285">
        <v>51</v>
      </c>
      <c r="F113" s="285">
        <v>-686</v>
      </c>
      <c r="G113" s="285">
        <v>430</v>
      </c>
      <c r="H113" s="285">
        <v>-382</v>
      </c>
      <c r="I113" s="285">
        <v>-312</v>
      </c>
      <c r="J113" s="285">
        <v>1293</v>
      </c>
      <c r="K113" s="285">
        <v>-229</v>
      </c>
      <c r="L113" s="285">
        <v>507</v>
      </c>
      <c r="M113" s="266"/>
      <c r="N113" s="266"/>
      <c r="O113" s="266"/>
      <c r="P113" s="266"/>
      <c r="Q113" s="266"/>
    </row>
    <row r="114" spans="1:17">
      <c r="A114" s="256" t="s">
        <v>279</v>
      </c>
      <c r="B114" s="283">
        <v>-116</v>
      </c>
      <c r="C114" s="283">
        <v>-90</v>
      </c>
      <c r="D114" s="283">
        <v>-75</v>
      </c>
      <c r="E114" s="283">
        <v>-33</v>
      </c>
      <c r="F114" s="278">
        <v>-55</v>
      </c>
      <c r="G114" s="278">
        <v>-43</v>
      </c>
      <c r="H114" s="278">
        <v>-39</v>
      </c>
      <c r="I114" s="278">
        <v>-85</v>
      </c>
      <c r="J114" s="278">
        <v>-46</v>
      </c>
      <c r="K114" s="278">
        <v>-29</v>
      </c>
      <c r="L114" s="278">
        <v>-29</v>
      </c>
      <c r="M114" s="266"/>
      <c r="N114" s="266"/>
      <c r="O114" s="266"/>
      <c r="P114" s="266"/>
      <c r="Q114" s="266"/>
    </row>
    <row r="115" spans="1:17">
      <c r="A115" s="256" t="s">
        <v>399</v>
      </c>
      <c r="B115" s="283">
        <v>-20</v>
      </c>
      <c r="C115" s="283">
        <v>-29</v>
      </c>
      <c r="D115" s="283">
        <v>-1</v>
      </c>
      <c r="E115" s="283">
        <v>-1</v>
      </c>
      <c r="F115" s="278">
        <v>-2</v>
      </c>
      <c r="G115" s="278">
        <v>-1</v>
      </c>
      <c r="H115" s="278">
        <v>-1</v>
      </c>
      <c r="I115" s="278">
        <v>-1</v>
      </c>
      <c r="J115" s="278">
        <v>-2</v>
      </c>
      <c r="K115" s="278">
        <v>-1</v>
      </c>
      <c r="L115" s="278">
        <v>-2</v>
      </c>
      <c r="M115" s="266"/>
      <c r="N115" s="266"/>
      <c r="O115" s="266"/>
      <c r="P115" s="266"/>
      <c r="Q115" s="266"/>
    </row>
    <row r="116" spans="1:17">
      <c r="A116" s="256" t="s">
        <v>400</v>
      </c>
      <c r="B116" s="283">
        <v>0</v>
      </c>
      <c r="C116" s="283">
        <v>0</v>
      </c>
      <c r="D116" s="283">
        <v>0</v>
      </c>
      <c r="E116" s="283">
        <v>0</v>
      </c>
      <c r="F116" s="278">
        <v>0</v>
      </c>
      <c r="G116" s="278">
        <v>0</v>
      </c>
      <c r="H116" s="278">
        <v>0</v>
      </c>
      <c r="I116" s="278">
        <v>0</v>
      </c>
      <c r="J116" s="278">
        <v>0</v>
      </c>
      <c r="K116" s="278">
        <v>0</v>
      </c>
      <c r="L116" s="278">
        <v>0</v>
      </c>
      <c r="M116" s="266"/>
      <c r="N116" s="266"/>
      <c r="O116" s="266"/>
      <c r="P116" s="266"/>
      <c r="Q116" s="266"/>
    </row>
    <row r="117" spans="1:17">
      <c r="A117" s="256" t="s">
        <v>314</v>
      </c>
      <c r="B117" s="283">
        <v>21</v>
      </c>
      <c r="C117" s="283">
        <v>-39</v>
      </c>
      <c r="D117" s="283">
        <v>0</v>
      </c>
      <c r="E117" s="283">
        <v>0</v>
      </c>
      <c r="F117" s="278">
        <v>158</v>
      </c>
      <c r="G117" s="278">
        <v>-583</v>
      </c>
      <c r="H117" s="278">
        <v>67</v>
      </c>
      <c r="I117" s="278">
        <v>-85</v>
      </c>
      <c r="J117" s="278">
        <v>2486</v>
      </c>
      <c r="K117" s="278">
        <v>1165</v>
      </c>
      <c r="L117" s="278">
        <v>212</v>
      </c>
      <c r="M117" s="266"/>
      <c r="N117" s="266"/>
      <c r="O117" s="266"/>
      <c r="P117" s="266"/>
      <c r="Q117" s="266"/>
    </row>
    <row r="118" spans="1:17">
      <c r="A118" s="254" t="s">
        <v>416</v>
      </c>
      <c r="B118" s="285">
        <v>-198</v>
      </c>
      <c r="C118" s="285">
        <v>-838</v>
      </c>
      <c r="D118" s="285">
        <v>518</v>
      </c>
      <c r="E118" s="285">
        <v>17</v>
      </c>
      <c r="F118" s="285">
        <v>-585</v>
      </c>
      <c r="G118" s="285">
        <v>-197</v>
      </c>
      <c r="H118" s="285">
        <v>-355</v>
      </c>
      <c r="I118" s="285">
        <v>-483</v>
      </c>
      <c r="J118" s="285">
        <v>3731</v>
      </c>
      <c r="K118" s="285">
        <v>906</v>
      </c>
      <c r="L118" s="285">
        <v>688</v>
      </c>
      <c r="M118" s="266"/>
      <c r="N118" s="266"/>
      <c r="O118" s="266"/>
      <c r="P118" s="266"/>
      <c r="Q118" s="266"/>
    </row>
    <row r="119" spans="1:17" ht="4.9000000000000004" customHeight="1">
      <c r="A119" s="271"/>
      <c r="B119" s="283"/>
      <c r="C119" s="283"/>
      <c r="D119" s="283"/>
      <c r="E119" s="283"/>
      <c r="F119" s="278"/>
      <c r="G119" s="278"/>
      <c r="H119" s="278"/>
      <c r="I119" s="278"/>
      <c r="J119" s="278"/>
      <c r="K119" s="278"/>
      <c r="L119" s="278"/>
      <c r="N119" s="266"/>
      <c r="O119" s="266"/>
      <c r="P119" s="266"/>
      <c r="Q119" s="266"/>
    </row>
    <row r="120" spans="1:17">
      <c r="A120" s="254" t="s">
        <v>15</v>
      </c>
      <c r="B120" s="283">
        <v>17039</v>
      </c>
      <c r="C120" s="283">
        <v>32423</v>
      </c>
      <c r="D120" s="283">
        <v>31630</v>
      </c>
      <c r="E120" s="283">
        <v>37015</v>
      </c>
      <c r="F120" s="278">
        <v>38792</v>
      </c>
      <c r="G120" s="278">
        <v>38792</v>
      </c>
      <c r="H120" s="278">
        <v>44821</v>
      </c>
      <c r="I120" s="278">
        <v>34443</v>
      </c>
      <c r="J120" s="278">
        <v>42485</v>
      </c>
      <c r="K120" s="278">
        <v>54723</v>
      </c>
      <c r="L120" s="278">
        <v>48891</v>
      </c>
      <c r="N120" s="266"/>
      <c r="P120" s="266"/>
      <c r="Q120" s="266"/>
    </row>
    <row r="121" spans="1:17">
      <c r="A121" s="254" t="s">
        <v>362</v>
      </c>
      <c r="B121" s="285">
        <v>8200</v>
      </c>
      <c r="C121" s="285">
        <v>21893</v>
      </c>
      <c r="D121" s="285">
        <v>21380</v>
      </c>
      <c r="E121" s="285">
        <v>18470</v>
      </c>
      <c r="F121" s="285">
        <v>20180</v>
      </c>
      <c r="G121" s="285">
        <v>20180</v>
      </c>
      <c r="H121" s="285">
        <v>22331</v>
      </c>
      <c r="I121" s="285">
        <v>11889</v>
      </c>
      <c r="J121" s="285">
        <v>19736</v>
      </c>
      <c r="K121" s="285">
        <v>30792</v>
      </c>
      <c r="L121" s="285">
        <v>26961</v>
      </c>
      <c r="N121" s="266"/>
      <c r="P121" s="266"/>
      <c r="Q121" s="266"/>
    </row>
    <row r="122" spans="1:17">
      <c r="A122" s="254" t="s">
        <v>408</v>
      </c>
      <c r="B122" s="285">
        <v>8839</v>
      </c>
      <c r="C122" s="285">
        <v>10530</v>
      </c>
      <c r="D122" s="285">
        <v>10250</v>
      </c>
      <c r="E122" s="285">
        <v>18545</v>
      </c>
      <c r="F122" s="285">
        <v>18612</v>
      </c>
      <c r="G122" s="285">
        <v>18612</v>
      </c>
      <c r="H122" s="285">
        <v>22490</v>
      </c>
      <c r="I122" s="285">
        <v>22554</v>
      </c>
      <c r="J122" s="285">
        <v>22749</v>
      </c>
      <c r="K122" s="285">
        <v>23931</v>
      </c>
      <c r="L122" s="285">
        <v>21930</v>
      </c>
      <c r="N122" s="266"/>
      <c r="P122" s="266"/>
      <c r="Q122" s="266"/>
    </row>
    <row r="123" spans="1:17" ht="1.5" customHeight="1">
      <c r="A123" s="254"/>
      <c r="B123" s="285"/>
      <c r="C123" s="285"/>
      <c r="D123" s="285"/>
      <c r="E123" s="285"/>
      <c r="F123" s="285"/>
      <c r="G123" s="285"/>
      <c r="H123" s="285"/>
      <c r="I123" s="285"/>
      <c r="J123" s="285"/>
      <c r="K123" s="285"/>
      <c r="L123" s="285"/>
      <c r="N123" s="266"/>
      <c r="O123" s="266"/>
      <c r="P123" s="266"/>
      <c r="Q123" s="266"/>
    </row>
    <row r="124" spans="1:17">
      <c r="A124" s="330" t="s">
        <v>448</v>
      </c>
      <c r="B124" s="295"/>
      <c r="C124" s="295"/>
      <c r="D124" s="295"/>
      <c r="E124" s="295"/>
      <c r="F124" s="295"/>
      <c r="G124" s="295"/>
      <c r="H124" s="295"/>
      <c r="I124" s="295"/>
      <c r="J124" s="295"/>
      <c r="K124" s="295"/>
      <c r="L124" s="295"/>
      <c r="N124" s="266"/>
      <c r="P124" s="266"/>
      <c r="Q124" s="266"/>
    </row>
    <row r="125" spans="1:17" ht="15.5">
      <c r="A125" s="320" t="s">
        <v>410</v>
      </c>
      <c r="B125" s="283"/>
      <c r="C125" s="320"/>
      <c r="D125" s="326"/>
      <c r="E125" s="253"/>
      <c r="F125" s="253"/>
      <c r="G125" s="253"/>
      <c r="H125" s="253"/>
      <c r="I125" s="253"/>
      <c r="J125" s="253"/>
      <c r="K125" s="253"/>
      <c r="L125" s="253"/>
      <c r="N125" s="266"/>
      <c r="O125" s="266"/>
      <c r="P125" s="266"/>
      <c r="Q125" s="266"/>
    </row>
    <row r="126" spans="1:17" ht="6" customHeight="1">
      <c r="D126" s="274"/>
      <c r="E126" s="274"/>
      <c r="F126" s="274"/>
      <c r="G126" s="274"/>
      <c r="H126" s="274"/>
      <c r="I126" s="310"/>
      <c r="J126" s="310"/>
      <c r="K126" s="274"/>
      <c r="L126" s="274"/>
      <c r="N126" s="266"/>
      <c r="O126" s="266"/>
      <c r="P126" s="266"/>
      <c r="Q126" s="266"/>
    </row>
    <row r="127" spans="1:17">
      <c r="A127" s="256" t="s">
        <v>418</v>
      </c>
      <c r="B127" s="283">
        <v>0</v>
      </c>
      <c r="C127" s="283">
        <v>-48</v>
      </c>
      <c r="D127" s="283">
        <v>11</v>
      </c>
      <c r="E127" s="283">
        <v>-27</v>
      </c>
      <c r="F127" s="278">
        <v>-9</v>
      </c>
      <c r="G127" s="278">
        <v>-7</v>
      </c>
      <c r="H127" s="278">
        <v>-7</v>
      </c>
      <c r="I127" s="278">
        <v>-8</v>
      </c>
      <c r="J127" s="278">
        <v>-81</v>
      </c>
      <c r="K127" s="278">
        <v>-26</v>
      </c>
      <c r="L127" s="278">
        <v>-39</v>
      </c>
      <c r="M127" s="266"/>
      <c r="N127" s="266"/>
      <c r="O127" s="266"/>
      <c r="P127" s="266"/>
      <c r="Q127" s="266"/>
    </row>
    <row r="128" spans="1:17">
      <c r="A128" s="258" t="s">
        <v>412</v>
      </c>
      <c r="B128" s="283">
        <v>108</v>
      </c>
      <c r="C128" s="283">
        <v>712</v>
      </c>
      <c r="D128" s="283">
        <v>-519</v>
      </c>
      <c r="E128" s="283">
        <v>-199</v>
      </c>
      <c r="F128" s="278">
        <v>99</v>
      </c>
      <c r="G128" s="278">
        <v>0</v>
      </c>
      <c r="H128" s="278">
        <v>114</v>
      </c>
      <c r="I128" s="278">
        <v>86</v>
      </c>
      <c r="J128" s="278">
        <v>24</v>
      </c>
      <c r="K128" s="278">
        <v>41</v>
      </c>
      <c r="L128" s="278">
        <v>86</v>
      </c>
      <c r="M128" s="266"/>
      <c r="N128" s="266"/>
      <c r="O128" s="266"/>
      <c r="P128" s="266"/>
      <c r="Q128" s="266"/>
    </row>
    <row r="129" spans="1:17">
      <c r="A129" s="258" t="s">
        <v>419</v>
      </c>
      <c r="B129" s="283">
        <v>-51</v>
      </c>
      <c r="C129" s="283">
        <v>0</v>
      </c>
      <c r="D129" s="283">
        <v>-4</v>
      </c>
      <c r="E129" s="283">
        <v>-61</v>
      </c>
      <c r="F129" s="278">
        <v>-5</v>
      </c>
      <c r="G129" s="278">
        <v>-6</v>
      </c>
      <c r="H129" s="278">
        <v>-5</v>
      </c>
      <c r="I129" s="278">
        <v>-46</v>
      </c>
      <c r="J129" s="278">
        <v>-7</v>
      </c>
      <c r="K129" s="278">
        <v>-10</v>
      </c>
      <c r="L129" s="278">
        <v>-34</v>
      </c>
      <c r="M129" s="266"/>
      <c r="N129" s="266"/>
      <c r="O129" s="266"/>
      <c r="P129" s="266"/>
      <c r="Q129" s="266"/>
    </row>
    <row r="130" spans="1:17">
      <c r="A130" s="258" t="s">
        <v>417</v>
      </c>
      <c r="B130" s="283">
        <v>-1</v>
      </c>
      <c r="C130" s="283">
        <v>132</v>
      </c>
      <c r="D130" s="283">
        <v>-168</v>
      </c>
      <c r="E130" s="283">
        <v>-31</v>
      </c>
      <c r="F130" s="278">
        <v>11</v>
      </c>
      <c r="G130" s="278">
        <v>-1</v>
      </c>
      <c r="H130" s="278">
        <v>1</v>
      </c>
      <c r="I130" s="278">
        <v>0</v>
      </c>
      <c r="J130" s="278">
        <v>-1</v>
      </c>
      <c r="K130" s="278">
        <v>-1</v>
      </c>
      <c r="L130" s="278">
        <v>1</v>
      </c>
      <c r="M130" s="266"/>
      <c r="N130" s="266"/>
      <c r="O130" s="266"/>
      <c r="P130" s="266"/>
      <c r="Q130" s="266"/>
    </row>
    <row r="131" spans="1:17">
      <c r="A131" s="258" t="s">
        <v>413</v>
      </c>
      <c r="B131" s="283">
        <v>-17</v>
      </c>
      <c r="C131" s="283">
        <v>41</v>
      </c>
      <c r="D131" s="283">
        <v>23</v>
      </c>
      <c r="E131" s="283">
        <v>203</v>
      </c>
      <c r="F131" s="278">
        <v>-11</v>
      </c>
      <c r="G131" s="278">
        <v>7</v>
      </c>
      <c r="H131" s="278">
        <v>33</v>
      </c>
      <c r="I131" s="278">
        <v>1</v>
      </c>
      <c r="J131" s="278">
        <v>-21</v>
      </c>
      <c r="K131" s="278">
        <v>50</v>
      </c>
      <c r="L131" s="278">
        <v>44</v>
      </c>
      <c r="M131" s="266"/>
      <c r="N131" s="266"/>
      <c r="O131" s="266"/>
      <c r="P131" s="266"/>
      <c r="Q131" s="266"/>
    </row>
    <row r="132" spans="1:17">
      <c r="A132" s="258" t="s">
        <v>414</v>
      </c>
      <c r="B132" s="283">
        <v>19</v>
      </c>
      <c r="C132" s="283">
        <v>20</v>
      </c>
      <c r="D132" s="283">
        <v>552</v>
      </c>
      <c r="E132" s="283">
        <v>197</v>
      </c>
      <c r="F132" s="278">
        <v>446</v>
      </c>
      <c r="G132" s="278">
        <v>270</v>
      </c>
      <c r="H132" s="278">
        <v>-12</v>
      </c>
      <c r="I132" s="278">
        <v>103</v>
      </c>
      <c r="J132" s="278">
        <v>85</v>
      </c>
      <c r="K132" s="278">
        <v>302</v>
      </c>
      <c r="L132" s="278">
        <v>-218</v>
      </c>
      <c r="M132" s="266"/>
      <c r="N132" s="266"/>
      <c r="O132" s="266"/>
      <c r="P132" s="266"/>
      <c r="Q132" s="266"/>
    </row>
    <row r="133" spans="1:17">
      <c r="A133" s="254" t="s">
        <v>415</v>
      </c>
      <c r="B133" s="285">
        <v>58</v>
      </c>
      <c r="C133" s="285">
        <v>857</v>
      </c>
      <c r="D133" s="285">
        <v>-105</v>
      </c>
      <c r="E133" s="285">
        <v>82</v>
      </c>
      <c r="F133" s="285">
        <v>531</v>
      </c>
      <c r="G133" s="285">
        <v>263</v>
      </c>
      <c r="H133" s="285">
        <v>124</v>
      </c>
      <c r="I133" s="285">
        <v>136</v>
      </c>
      <c r="J133" s="285">
        <v>-1</v>
      </c>
      <c r="K133" s="285">
        <v>356</v>
      </c>
      <c r="L133" s="285">
        <v>-160</v>
      </c>
      <c r="M133" s="266"/>
      <c r="N133" s="266"/>
      <c r="O133" s="266"/>
      <c r="P133" s="266"/>
      <c r="Q133" s="266"/>
    </row>
    <row r="134" spans="1:17">
      <c r="A134" s="256" t="s">
        <v>279</v>
      </c>
      <c r="B134" s="283">
        <v>-4292</v>
      </c>
      <c r="C134" s="283">
        <v>-3363</v>
      </c>
      <c r="D134" s="283">
        <v>-4039</v>
      </c>
      <c r="E134" s="283">
        <v>-3574</v>
      </c>
      <c r="F134" s="278">
        <v>-3959</v>
      </c>
      <c r="G134" s="278">
        <v>-2993</v>
      </c>
      <c r="H134" s="278">
        <v>-3485</v>
      </c>
      <c r="I134" s="278">
        <v>-3115</v>
      </c>
      <c r="J134" s="278">
        <v>-3534</v>
      </c>
      <c r="K134" s="278">
        <v>-2889</v>
      </c>
      <c r="L134" s="278">
        <v>-3271</v>
      </c>
      <c r="M134" s="266"/>
      <c r="N134" s="266"/>
      <c r="O134" s="266"/>
      <c r="P134" s="266"/>
      <c r="Q134" s="266"/>
    </row>
    <row r="135" spans="1:17">
      <c r="A135" s="256" t="s">
        <v>399</v>
      </c>
      <c r="B135" s="283">
        <v>4241</v>
      </c>
      <c r="C135" s="283">
        <v>3328</v>
      </c>
      <c r="D135" s="283">
        <v>3637</v>
      </c>
      <c r="E135" s="283">
        <v>3364</v>
      </c>
      <c r="F135" s="278">
        <v>3524</v>
      </c>
      <c r="G135" s="278">
        <v>2730</v>
      </c>
      <c r="H135" s="278">
        <v>3417</v>
      </c>
      <c r="I135" s="278">
        <v>2983</v>
      </c>
      <c r="J135" s="278">
        <v>3240</v>
      </c>
      <c r="K135" s="278">
        <v>2347</v>
      </c>
      <c r="L135" s="278">
        <v>3078</v>
      </c>
      <c r="M135" s="266"/>
      <c r="N135" s="266"/>
      <c r="O135" s="266"/>
      <c r="P135" s="266"/>
      <c r="Q135" s="266"/>
    </row>
    <row r="136" spans="1:17">
      <c r="A136" s="256" t="s">
        <v>400</v>
      </c>
      <c r="B136" s="283">
        <v>0</v>
      </c>
      <c r="C136" s="283">
        <v>0</v>
      </c>
      <c r="D136" s="283">
        <v>0</v>
      </c>
      <c r="E136" s="283">
        <v>0</v>
      </c>
      <c r="F136" s="278">
        <v>0</v>
      </c>
      <c r="G136" s="278">
        <v>0</v>
      </c>
      <c r="H136" s="278">
        <v>0</v>
      </c>
      <c r="I136" s="278">
        <v>0</v>
      </c>
      <c r="J136" s="278">
        <v>1</v>
      </c>
      <c r="K136" s="278">
        <v>-1</v>
      </c>
      <c r="L136" s="278">
        <v>0</v>
      </c>
      <c r="M136" s="266"/>
      <c r="N136" s="266"/>
      <c r="O136" s="266"/>
      <c r="P136" s="266"/>
      <c r="Q136" s="266"/>
    </row>
    <row r="137" spans="1:17">
      <c r="A137" s="256" t="s">
        <v>314</v>
      </c>
      <c r="B137" s="283">
        <v>3</v>
      </c>
      <c r="C137" s="283">
        <v>198</v>
      </c>
      <c r="D137" s="283">
        <v>-891</v>
      </c>
      <c r="E137" s="283">
        <v>4</v>
      </c>
      <c r="F137" s="278">
        <v>-187</v>
      </c>
      <c r="G137" s="278">
        <v>-85</v>
      </c>
      <c r="H137" s="278">
        <v>-167</v>
      </c>
      <c r="I137" s="278">
        <v>-92</v>
      </c>
      <c r="J137" s="278">
        <v>-2430</v>
      </c>
      <c r="K137" s="278">
        <v>1</v>
      </c>
      <c r="L137" s="278">
        <v>-1</v>
      </c>
      <c r="M137" s="266"/>
      <c r="N137" s="266"/>
      <c r="O137" s="266"/>
      <c r="P137" s="266"/>
      <c r="Q137" s="266"/>
    </row>
    <row r="138" spans="1:17">
      <c r="A138" s="254" t="s">
        <v>416</v>
      </c>
      <c r="B138" s="285">
        <v>10</v>
      </c>
      <c r="C138" s="285">
        <v>1020</v>
      </c>
      <c r="D138" s="285">
        <v>-1398</v>
      </c>
      <c r="E138" s="285">
        <v>-124</v>
      </c>
      <c r="F138" s="285">
        <v>-91</v>
      </c>
      <c r="G138" s="285">
        <v>-85</v>
      </c>
      <c r="H138" s="285">
        <v>-111</v>
      </c>
      <c r="I138" s="285">
        <v>-88</v>
      </c>
      <c r="J138" s="285">
        <v>-2724</v>
      </c>
      <c r="K138" s="285">
        <v>-186</v>
      </c>
      <c r="L138" s="285">
        <v>-354</v>
      </c>
      <c r="M138" s="266"/>
      <c r="N138" s="266"/>
      <c r="O138" s="266"/>
      <c r="P138" s="266"/>
      <c r="Q138" s="266"/>
    </row>
    <row r="139" spans="1:17">
      <c r="A139" s="271"/>
      <c r="B139" s="283"/>
      <c r="C139" s="283"/>
      <c r="D139" s="283"/>
      <c r="E139" s="283"/>
      <c r="F139" s="278"/>
      <c r="G139" s="278"/>
      <c r="H139" s="278"/>
      <c r="I139" s="278"/>
      <c r="J139" s="278"/>
      <c r="K139" s="278"/>
      <c r="L139" s="278"/>
      <c r="N139" s="266"/>
      <c r="O139" s="266"/>
      <c r="P139" s="266"/>
      <c r="Q139" s="266"/>
    </row>
    <row r="140" spans="1:17">
      <c r="A140" s="254" t="s">
        <v>15</v>
      </c>
      <c r="B140" s="283">
        <v>-367622</v>
      </c>
      <c r="C140" s="283">
        <v>-314002</v>
      </c>
      <c r="D140" s="283">
        <v>-280272</v>
      </c>
      <c r="E140" s="283">
        <v>-301039</v>
      </c>
      <c r="F140" s="278">
        <v>-286390</v>
      </c>
      <c r="G140" s="278">
        <v>-286390</v>
      </c>
      <c r="H140" s="278">
        <v>-239535</v>
      </c>
      <c r="I140" s="278">
        <v>-260506</v>
      </c>
      <c r="J140" s="278">
        <v>-280737</v>
      </c>
      <c r="K140" s="278">
        <v>-257036</v>
      </c>
      <c r="L140" s="278">
        <v>263458</v>
      </c>
      <c r="N140" s="266"/>
      <c r="P140" s="266"/>
      <c r="Q140" s="266"/>
    </row>
    <row r="141" spans="1:17">
      <c r="A141" s="254" t="s">
        <v>362</v>
      </c>
      <c r="B141" s="285">
        <v>-367622</v>
      </c>
      <c r="C141" s="285">
        <v>-314002</v>
      </c>
      <c r="D141" s="285">
        <v>-280272</v>
      </c>
      <c r="E141" s="285">
        <v>-301039</v>
      </c>
      <c r="F141" s="285">
        <v>-286390</v>
      </c>
      <c r="G141" s="285">
        <v>-286390</v>
      </c>
      <c r="H141" s="285">
        <v>-239535</v>
      </c>
      <c r="I141" s="285">
        <v>-260506</v>
      </c>
      <c r="J141" s="285">
        <v>-280737</v>
      </c>
      <c r="K141" s="285">
        <v>-257036</v>
      </c>
      <c r="L141" s="285">
        <v>-263458</v>
      </c>
      <c r="N141" s="266"/>
      <c r="P141" s="266"/>
      <c r="Q141" s="266"/>
    </row>
    <row r="142" spans="1:17">
      <c r="A142" s="254" t="s">
        <v>408</v>
      </c>
      <c r="B142" s="285">
        <v>0</v>
      </c>
      <c r="C142" s="285">
        <v>0</v>
      </c>
      <c r="D142" s="285">
        <v>0</v>
      </c>
      <c r="E142" s="285">
        <v>0</v>
      </c>
      <c r="F142" s="285">
        <v>0</v>
      </c>
      <c r="G142" s="285">
        <v>0</v>
      </c>
      <c r="H142" s="285">
        <v>0</v>
      </c>
      <c r="I142" s="285">
        <v>0</v>
      </c>
      <c r="J142" s="285">
        <v>0</v>
      </c>
      <c r="K142" s="285">
        <v>0</v>
      </c>
      <c r="L142" s="285">
        <v>0</v>
      </c>
      <c r="N142" s="266"/>
      <c r="P142" s="266"/>
      <c r="Q142" s="266"/>
    </row>
    <row r="143" spans="1:17" ht="1.5" customHeight="1">
      <c r="A143" s="254"/>
      <c r="B143" s="285"/>
      <c r="C143" s="285"/>
      <c r="D143" s="285"/>
      <c r="E143" s="285"/>
      <c r="F143" s="285"/>
      <c r="G143" s="285"/>
      <c r="H143" s="285"/>
      <c r="I143" s="285"/>
      <c r="J143" s="285"/>
      <c r="K143" s="285"/>
      <c r="L143" s="285"/>
      <c r="N143" s="266"/>
      <c r="O143" s="266"/>
      <c r="P143" s="266"/>
      <c r="Q143" s="266"/>
    </row>
    <row r="144" spans="1:17">
      <c r="A144" s="271"/>
      <c r="B144" s="283"/>
      <c r="C144" s="271"/>
      <c r="D144" s="271"/>
      <c r="E144" s="271"/>
      <c r="F144" s="271"/>
      <c r="G144" s="278"/>
      <c r="H144" s="278"/>
      <c r="I144" s="278"/>
      <c r="J144" s="278"/>
      <c r="K144" s="278"/>
      <c r="L144" s="278"/>
    </row>
    <row r="145" spans="3:7">
      <c r="G145" s="262"/>
    </row>
    <row r="149" spans="3:7">
      <c r="C149" s="266"/>
    </row>
    <row r="150" spans="3:7">
      <c r="C150" s="266"/>
    </row>
    <row r="151" spans="3:7">
      <c r="C151" s="266"/>
    </row>
  </sheetData>
  <mergeCells count="1">
    <mergeCell ref="A2:L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31.03.2023&amp;C&amp;8&amp;P&amp;R&amp;"-,Italic"&amp;8______________________________________________________
All amounts are in ISK millions</oddFooter>
  </headerFooter>
  <rowBreaks count="3" manualBreakCount="3">
    <brk id="44" max="6" man="1"/>
    <brk id="84" max="6"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796875" defaultRowHeight="14.5"/>
  <cols>
    <col min="1" max="1" width="44.81640625" style="248" customWidth="1"/>
    <col min="2" max="6" width="9" style="248" customWidth="1"/>
    <col min="7" max="7" width="40.26953125" style="248" customWidth="1"/>
    <col min="8" max="16384" width="9.1796875" style="248"/>
  </cols>
  <sheetData>
    <row r="1" spans="1:12" ht="27.75" customHeight="1">
      <c r="A1" s="331" t="s">
        <v>367</v>
      </c>
      <c r="B1" s="336"/>
      <c r="C1" s="336"/>
      <c r="D1" s="336"/>
      <c r="E1" s="336"/>
      <c r="F1" s="336"/>
      <c r="G1" s="246"/>
    </row>
    <row r="2" spans="1:12">
      <c r="A2" s="337"/>
      <c r="B2" s="338"/>
      <c r="C2" s="338"/>
      <c r="D2" s="338"/>
      <c r="E2" s="338"/>
      <c r="F2" s="338"/>
      <c r="G2" s="246"/>
    </row>
    <row r="3" spans="1:12">
      <c r="A3" s="249"/>
      <c r="B3" s="250"/>
      <c r="C3" s="250"/>
      <c r="D3" s="250"/>
      <c r="E3" s="250"/>
      <c r="F3" s="250"/>
      <c r="G3" s="246"/>
    </row>
    <row r="4" spans="1:12">
      <c r="A4" s="249"/>
      <c r="B4" s="250"/>
      <c r="C4" s="250"/>
      <c r="D4" s="250"/>
      <c r="E4" s="250"/>
      <c r="F4" s="250"/>
      <c r="G4" s="246"/>
    </row>
    <row r="5" spans="1:12" ht="15" customHeight="1">
      <c r="A5" s="344" t="s">
        <v>368</v>
      </c>
      <c r="B5" s="344"/>
      <c r="C5" s="344"/>
      <c r="D5" s="344"/>
      <c r="E5" s="344"/>
      <c r="F5" s="344"/>
      <c r="G5" s="345"/>
      <c r="H5" s="345"/>
      <c r="I5" s="345"/>
      <c r="J5" s="345"/>
      <c r="K5" s="345"/>
      <c r="L5" s="345"/>
    </row>
    <row r="6" spans="1:12">
      <c r="A6" s="344"/>
      <c r="B6" s="344"/>
      <c r="C6" s="344"/>
      <c r="D6" s="344"/>
      <c r="E6" s="344"/>
      <c r="F6" s="344"/>
      <c r="G6" s="345"/>
      <c r="H6" s="345"/>
      <c r="I6" s="345"/>
      <c r="J6" s="345"/>
      <c r="K6" s="345"/>
      <c r="L6" s="345"/>
    </row>
    <row r="7" spans="1:12">
      <c r="A7" s="344"/>
      <c r="B7" s="344"/>
      <c r="C7" s="344"/>
      <c r="D7" s="344"/>
      <c r="E7" s="344"/>
      <c r="F7" s="344"/>
      <c r="G7" s="345"/>
      <c r="H7" s="345"/>
      <c r="I7" s="345"/>
      <c r="J7" s="345"/>
      <c r="K7" s="345"/>
      <c r="L7" s="345"/>
    </row>
    <row r="8" spans="1:12">
      <c r="A8" s="344"/>
      <c r="B8" s="344"/>
      <c r="C8" s="344"/>
      <c r="D8" s="344"/>
      <c r="E8" s="344"/>
      <c r="F8" s="344"/>
      <c r="G8" s="345"/>
      <c r="H8" s="345"/>
      <c r="I8" s="345"/>
      <c r="J8" s="345"/>
      <c r="K8" s="345"/>
      <c r="L8" s="345"/>
    </row>
    <row r="9" spans="1:12">
      <c r="A9" s="344" t="s">
        <v>369</v>
      </c>
      <c r="B9" s="344"/>
      <c r="C9" s="344"/>
      <c r="D9" s="344"/>
      <c r="E9" s="344"/>
      <c r="F9" s="344"/>
      <c r="G9" s="345"/>
      <c r="H9" s="345"/>
      <c r="I9" s="345"/>
      <c r="J9" s="345"/>
      <c r="K9" s="345"/>
      <c r="L9" s="345"/>
    </row>
    <row r="10" spans="1:12">
      <c r="A10" s="344"/>
      <c r="B10" s="344"/>
      <c r="C10" s="344"/>
      <c r="D10" s="344"/>
      <c r="E10" s="344"/>
      <c r="F10" s="344"/>
      <c r="G10" s="345"/>
      <c r="H10" s="345"/>
      <c r="I10" s="345"/>
      <c r="J10" s="345"/>
      <c r="K10" s="345"/>
      <c r="L10" s="345"/>
    </row>
    <row r="11" spans="1:12">
      <c r="A11" s="344"/>
      <c r="B11" s="344"/>
      <c r="C11" s="344"/>
      <c r="D11" s="344"/>
      <c r="E11" s="344"/>
      <c r="F11" s="344"/>
      <c r="G11" s="345"/>
      <c r="H11" s="345"/>
      <c r="I11" s="345"/>
      <c r="J11" s="345"/>
      <c r="K11" s="345"/>
      <c r="L11" s="345"/>
    </row>
    <row r="12" spans="1:12">
      <c r="A12" s="344" t="s">
        <v>370</v>
      </c>
      <c r="B12" s="344"/>
      <c r="C12" s="344"/>
      <c r="D12" s="344"/>
      <c r="E12" s="344"/>
      <c r="F12" s="344"/>
      <c r="G12" s="345"/>
      <c r="H12" s="345"/>
      <c r="I12" s="345"/>
      <c r="J12" s="345"/>
      <c r="K12" s="345"/>
      <c r="L12" s="345"/>
    </row>
    <row r="13" spans="1:12">
      <c r="A13" s="344"/>
      <c r="B13" s="344"/>
      <c r="C13" s="344"/>
      <c r="D13" s="344"/>
      <c r="E13" s="344"/>
      <c r="F13" s="344"/>
      <c r="G13" s="345"/>
      <c r="H13" s="345"/>
      <c r="I13" s="345"/>
      <c r="J13" s="345"/>
      <c r="K13" s="345"/>
      <c r="L13" s="345"/>
    </row>
    <row r="14" spans="1:12">
      <c r="A14" s="344"/>
      <c r="B14" s="344"/>
      <c r="C14" s="344"/>
      <c r="D14" s="344"/>
      <c r="E14" s="344"/>
      <c r="F14" s="344"/>
      <c r="G14" s="345"/>
      <c r="H14" s="345"/>
      <c r="I14" s="345"/>
      <c r="J14" s="345"/>
      <c r="K14" s="345"/>
      <c r="L14" s="345"/>
    </row>
    <row r="15" spans="1:12">
      <c r="A15" s="344"/>
      <c r="B15" s="344"/>
      <c r="C15" s="344"/>
      <c r="D15" s="344"/>
      <c r="E15" s="344"/>
      <c r="F15" s="344"/>
      <c r="G15" s="345"/>
      <c r="H15" s="345"/>
      <c r="I15" s="345"/>
      <c r="J15" s="345"/>
      <c r="K15" s="345"/>
      <c r="L15" s="345"/>
    </row>
    <row r="16" spans="1:12">
      <c r="A16" s="344"/>
      <c r="B16" s="344"/>
      <c r="C16" s="344"/>
      <c r="D16" s="344"/>
      <c r="E16" s="344"/>
      <c r="F16" s="344"/>
      <c r="G16" s="345"/>
      <c r="H16" s="345"/>
      <c r="I16" s="345"/>
      <c r="J16" s="345"/>
      <c r="K16" s="345"/>
      <c r="L16" s="345"/>
    </row>
    <row r="17" spans="1:12">
      <c r="A17" s="344"/>
      <c r="B17" s="344"/>
      <c r="C17" s="344"/>
      <c r="D17" s="344"/>
      <c r="E17" s="344"/>
      <c r="F17" s="344"/>
      <c r="G17" s="345"/>
      <c r="H17" s="345"/>
      <c r="I17" s="345"/>
      <c r="J17" s="345"/>
      <c r="K17" s="345"/>
      <c r="L17" s="345"/>
    </row>
    <row r="18" spans="1:12" s="245" customFormat="1">
      <c r="A18" s="344" t="s">
        <v>372</v>
      </c>
      <c r="B18" s="344"/>
      <c r="C18" s="344"/>
      <c r="D18" s="344"/>
      <c r="E18" s="344"/>
      <c r="F18" s="344"/>
      <c r="G18" s="345"/>
      <c r="H18" s="345"/>
      <c r="I18" s="345"/>
      <c r="J18" s="345"/>
      <c r="K18" s="345"/>
      <c r="L18" s="345"/>
    </row>
    <row r="19" spans="1:12">
      <c r="A19" s="344"/>
      <c r="B19" s="344"/>
      <c r="C19" s="344"/>
      <c r="D19" s="344"/>
      <c r="E19" s="344"/>
      <c r="F19" s="344"/>
      <c r="G19" s="345"/>
      <c r="H19" s="345"/>
      <c r="I19" s="345"/>
      <c r="J19" s="345"/>
      <c r="K19" s="345"/>
      <c r="L19" s="345"/>
    </row>
    <row r="20" spans="1:12">
      <c r="A20" s="258" t="s">
        <v>371</v>
      </c>
      <c r="B20" s="262"/>
      <c r="C20" s="262"/>
      <c r="D20" s="262"/>
      <c r="E20" s="262"/>
      <c r="F20" s="262"/>
      <c r="G20" s="345"/>
      <c r="H20" s="345"/>
      <c r="I20" s="345"/>
      <c r="J20" s="345"/>
      <c r="K20" s="345"/>
      <c r="L20" s="345"/>
    </row>
    <row r="21" spans="1:12">
      <c r="A21" s="251"/>
      <c r="B21" s="251"/>
      <c r="C21" s="251"/>
      <c r="D21" s="251"/>
      <c r="E21" s="251"/>
      <c r="F21" s="251"/>
      <c r="G21" s="345"/>
      <c r="H21" s="345"/>
      <c r="I21" s="345"/>
      <c r="J21" s="345"/>
      <c r="K21" s="345"/>
      <c r="L21" s="345"/>
    </row>
    <row r="22" spans="1:12">
      <c r="A22" s="251"/>
      <c r="B22" s="251"/>
      <c r="C22" s="251"/>
      <c r="D22" s="251"/>
      <c r="E22" s="251"/>
      <c r="F22" s="251"/>
      <c r="G22" s="345"/>
      <c r="H22" s="345"/>
      <c r="I22" s="345"/>
      <c r="J22" s="345"/>
      <c r="K22" s="345"/>
      <c r="L22" s="345"/>
    </row>
    <row r="23" spans="1:12">
      <c r="A23" s="251"/>
      <c r="B23" s="251"/>
      <c r="C23" s="251"/>
      <c r="D23" s="251"/>
      <c r="E23" s="251"/>
      <c r="F23" s="251"/>
      <c r="G23" s="345"/>
      <c r="H23" s="345"/>
      <c r="I23" s="345"/>
      <c r="J23" s="345"/>
      <c r="K23" s="345"/>
      <c r="L23" s="345"/>
    </row>
    <row r="24" spans="1:12">
      <c r="A24" s="251"/>
      <c r="B24" s="251"/>
      <c r="C24" s="251"/>
      <c r="D24" s="251"/>
      <c r="E24" s="251"/>
      <c r="F24" s="251"/>
      <c r="G24" s="345"/>
      <c r="H24" s="345"/>
      <c r="I24" s="345"/>
      <c r="J24" s="345"/>
      <c r="K24" s="345"/>
      <c r="L24" s="345"/>
    </row>
    <row r="25" spans="1:12">
      <c r="A25" s="251"/>
      <c r="B25" s="251"/>
      <c r="C25" s="251"/>
      <c r="D25" s="251"/>
      <c r="E25" s="251"/>
      <c r="F25" s="251"/>
      <c r="G25" s="345"/>
      <c r="H25" s="345"/>
      <c r="I25" s="345"/>
      <c r="J25" s="345"/>
      <c r="K25" s="345"/>
      <c r="L25" s="345"/>
    </row>
    <row r="26" spans="1:12">
      <c r="A26" s="251"/>
      <c r="B26" s="251"/>
      <c r="C26" s="251"/>
      <c r="D26" s="251"/>
      <c r="E26" s="251"/>
      <c r="F26" s="251"/>
      <c r="G26" s="345"/>
      <c r="H26" s="345"/>
      <c r="I26" s="345"/>
      <c r="J26" s="345"/>
      <c r="K26" s="345"/>
      <c r="L26" s="345"/>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45"/>
      <c r="H29" s="345"/>
      <c r="I29" s="345"/>
      <c r="J29" s="345"/>
      <c r="K29" s="345"/>
      <c r="L29" s="345"/>
    </row>
    <row r="30" spans="1:12">
      <c r="A30" s="246"/>
      <c r="B30" s="246"/>
      <c r="C30" s="246"/>
      <c r="D30" s="246"/>
      <c r="E30" s="246"/>
      <c r="F30" s="246"/>
      <c r="G30" s="345"/>
      <c r="H30" s="345"/>
      <c r="I30" s="345"/>
      <c r="J30" s="345"/>
      <c r="K30" s="345"/>
      <c r="L30" s="345"/>
    </row>
    <row r="31" spans="1:12">
      <c r="A31" s="246"/>
      <c r="B31" s="246"/>
      <c r="C31" s="246"/>
      <c r="D31" s="246"/>
      <c r="E31" s="246"/>
      <c r="F31" s="246"/>
      <c r="G31" s="345"/>
      <c r="H31" s="345"/>
      <c r="I31" s="345"/>
      <c r="J31" s="345"/>
      <c r="K31" s="345"/>
      <c r="L31" s="345"/>
    </row>
    <row r="32" spans="1:12">
      <c r="A32" s="246"/>
      <c r="B32" s="246"/>
      <c r="C32" s="246"/>
      <c r="D32" s="246"/>
      <c r="E32" s="246"/>
      <c r="F32" s="246"/>
      <c r="G32" s="345"/>
      <c r="H32" s="345"/>
      <c r="I32" s="345"/>
      <c r="J32" s="345"/>
      <c r="K32" s="345"/>
      <c r="L32" s="345"/>
    </row>
    <row r="33" spans="1:12">
      <c r="A33" s="246"/>
      <c r="B33" s="246"/>
      <c r="C33" s="246"/>
      <c r="D33" s="246"/>
      <c r="E33" s="246"/>
      <c r="F33" s="246"/>
      <c r="G33" s="345"/>
      <c r="H33" s="345"/>
      <c r="I33" s="345"/>
      <c r="J33" s="345"/>
      <c r="K33" s="345"/>
      <c r="L33" s="345"/>
    </row>
    <row r="34" spans="1:12">
      <c r="A34" s="246"/>
      <c r="B34" s="246"/>
      <c r="C34" s="246"/>
      <c r="D34" s="246"/>
      <c r="E34" s="246"/>
      <c r="F34" s="246"/>
      <c r="G34" s="345"/>
      <c r="H34" s="345"/>
      <c r="I34" s="345"/>
      <c r="J34" s="345"/>
      <c r="K34" s="345"/>
      <c r="L34" s="345"/>
    </row>
    <row r="35" spans="1:12">
      <c r="A35" s="246"/>
      <c r="B35" s="246"/>
      <c r="C35" s="246"/>
      <c r="D35" s="246"/>
      <c r="E35" s="246"/>
      <c r="F35" s="246"/>
      <c r="G35" s="345"/>
      <c r="H35" s="345"/>
      <c r="I35" s="345"/>
      <c r="J35" s="345"/>
      <c r="K35" s="345"/>
      <c r="L35" s="345"/>
    </row>
    <row r="36" spans="1:12">
      <c r="A36" s="246"/>
      <c r="B36" s="246"/>
      <c r="C36" s="246"/>
      <c r="D36" s="246"/>
      <c r="E36" s="246"/>
      <c r="F36" s="246"/>
      <c r="G36" s="345"/>
      <c r="H36" s="345"/>
      <c r="I36" s="345"/>
      <c r="J36" s="345"/>
      <c r="K36" s="345"/>
      <c r="L36" s="345"/>
    </row>
    <row r="37" spans="1:12">
      <c r="A37" s="246"/>
      <c r="B37" s="246"/>
      <c r="C37" s="246"/>
      <c r="D37" s="246"/>
      <c r="E37" s="246"/>
      <c r="F37" s="246"/>
      <c r="G37" s="345"/>
      <c r="H37" s="345"/>
      <c r="I37" s="345"/>
      <c r="J37" s="345"/>
      <c r="K37" s="345"/>
      <c r="L37" s="345"/>
    </row>
    <row r="38" spans="1:12">
      <c r="A38" s="246"/>
      <c r="B38" s="246"/>
      <c r="C38" s="246"/>
      <c r="D38" s="246"/>
      <c r="E38" s="246"/>
      <c r="F38" s="246"/>
      <c r="G38" s="345"/>
      <c r="H38" s="345"/>
      <c r="I38" s="345"/>
      <c r="J38" s="345"/>
      <c r="K38" s="345"/>
      <c r="L38" s="345"/>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31.03.2023&amp;C&amp;8&amp;P&amp;R&amp;8______________________________________________________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796875" defaultRowHeight="12"/>
  <cols>
    <col min="1" max="1" width="24.26953125" style="11" customWidth="1"/>
    <col min="2" max="4" width="8.7265625" style="47" customWidth="1"/>
    <col min="5" max="21" width="8.7265625" style="11" customWidth="1"/>
    <col min="22" max="16384" width="9.1796875" style="11"/>
  </cols>
  <sheetData>
    <row r="3" spans="1:24" ht="15" customHeight="1">
      <c r="A3" s="45"/>
      <c r="E3" s="47"/>
      <c r="I3" s="346"/>
      <c r="J3" s="346"/>
      <c r="K3" s="346"/>
      <c r="L3" s="346"/>
      <c r="M3" s="346"/>
      <c r="N3" s="346"/>
      <c r="O3" s="346"/>
      <c r="P3" s="346"/>
      <c r="Q3" s="346"/>
      <c r="R3" s="346"/>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275</v>
      </c>
      <c r="P4" s="61" t="s">
        <v>275</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796875" defaultRowHeight="14.5" outlineLevelRow="1" outlineLevelCol="1"/>
  <cols>
    <col min="1" max="1" width="7.81640625" style="15" customWidth="1"/>
    <col min="2" max="2" width="45.26953125" style="15" customWidth="1"/>
    <col min="3" max="4" width="11.7265625" style="15" customWidth="1"/>
    <col min="5" max="8" width="11.7265625" style="15" hidden="1" customWidth="1" outlineLevel="1"/>
    <col min="9" max="9" width="7.7265625" style="15" customWidth="1" collapsed="1"/>
    <col min="10" max="10" width="7.7265625" style="15" customWidth="1"/>
    <col min="11" max="12" width="10.7265625" style="15" customWidth="1"/>
    <col min="13" max="13" width="6.26953125" bestFit="1" customWidth="1"/>
    <col min="14" max="14" width="10.7265625" customWidth="1"/>
    <col min="15" max="15" width="10.7265625" style="15" customWidth="1"/>
    <col min="16" max="16" width="9.1796875" customWidth="1" outlineLevel="1"/>
    <col min="17" max="17" width="6.7265625" style="15" customWidth="1"/>
    <col min="18" max="18" width="9.1796875" style="15"/>
    <col min="19" max="19" width="9.81640625" style="15" bestFit="1" customWidth="1"/>
    <col min="20" max="16384" width="9.179687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289</v>
      </c>
      <c r="O4" s="66" t="s">
        <v>290</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1.5">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1.5">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1.5">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1.5">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1.5">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1.5">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1.5">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1.5">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1.5">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1.5">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1.5">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1.5">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1.5">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1.5">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1.5">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1.5">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1.5">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1.5">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1.5">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1.5">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1.5">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1.5">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1.5">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1.5">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1.5">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1.5">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1.5">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1.5">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1.5">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1.5">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1.5">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1.5">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1.5">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1.5">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1.5">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1.5">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1.5">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1.5">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1.5">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1.5">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46" t="s">
        <v>265</v>
      </c>
    </row>
    <row r="2" spans="2:37">
      <c r="B2" s="146"/>
      <c r="H2" s="93"/>
      <c r="V2" s="59">
        <f>V6-U6</f>
        <v>15</v>
      </c>
      <c r="W2" s="59"/>
      <c r="X2" s="59"/>
      <c r="Y2" s="59"/>
    </row>
    <row r="4" spans="2:37" ht="15.75" customHeight="1">
      <c r="B4" s="233" t="s">
        <v>47</v>
      </c>
      <c r="C4" s="348">
        <v>41547</v>
      </c>
      <c r="D4" s="349"/>
      <c r="E4" s="349"/>
      <c r="H4" s="6" t="s">
        <v>47</v>
      </c>
      <c r="I4" s="6"/>
      <c r="J4" s="6"/>
      <c r="K4" s="6"/>
      <c r="L4" s="6"/>
      <c r="M4" s="6"/>
      <c r="N4" s="6"/>
      <c r="O4" s="6"/>
      <c r="P4" s="6"/>
      <c r="Q4" s="6"/>
      <c r="R4" s="6"/>
      <c r="S4" s="6"/>
      <c r="T4" s="6"/>
      <c r="U4" s="6"/>
      <c r="V4" s="6"/>
      <c r="W4" s="6"/>
      <c r="X4" s="6"/>
      <c r="Y4" s="6"/>
      <c r="Z4" s="6"/>
      <c r="AA4" s="6"/>
      <c r="AB4" s="6"/>
      <c r="AC4" s="350" t="s">
        <v>249</v>
      </c>
      <c r="AD4" s="350"/>
      <c r="AE4" s="350"/>
      <c r="AF4" s="350"/>
      <c r="AG4" s="350"/>
      <c r="AH4" s="350"/>
      <c r="AI4" s="350"/>
      <c r="AJ4" s="350"/>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7">
        <v>2011</v>
      </c>
      <c r="Q23" s="347"/>
      <c r="R23" s="347"/>
      <c r="S23" s="347"/>
      <c r="T23" s="347">
        <v>2012</v>
      </c>
      <c r="U23" s="347"/>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7">
        <v>2011</v>
      </c>
      <c r="AN70" s="347"/>
      <c r="AO70" s="347"/>
      <c r="AP70" s="347"/>
      <c r="AQ70" s="347">
        <v>2012</v>
      </c>
      <c r="AR70" s="347"/>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10" customWidth="1"/>
    <col min="2" max="2" width="29.7265625" style="10" customWidth="1"/>
    <col min="3" max="8" width="8.7265625" style="10" customWidth="1"/>
    <col min="9" max="9" width="8.7265625" style="11" customWidth="1"/>
    <col min="10" max="24" width="8.7265625" style="10" customWidth="1"/>
    <col min="25" max="16384" width="9.179687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274</v>
      </c>
      <c r="W3" s="173" t="s">
        <v>275</v>
      </c>
      <c r="X3" s="173" t="s">
        <v>276</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274</v>
      </c>
      <c r="W13" s="173" t="s">
        <v>275</v>
      </c>
      <c r="X13" s="173" t="s">
        <v>276</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274</v>
      </c>
      <c r="W26" s="173" t="s">
        <v>275</v>
      </c>
      <c r="X26" s="173" t="s">
        <v>276</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274</v>
      </c>
      <c r="W35" s="173" t="s">
        <v>275</v>
      </c>
      <c r="X35" s="173" t="s">
        <v>276</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286</v>
      </c>
      <c r="K71" s="50" t="s">
        <v>287</v>
      </c>
      <c r="L71" s="50" t="s">
        <v>288</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286</v>
      </c>
      <c r="K77" s="50" t="s">
        <v>287</v>
      </c>
      <c r="L77" s="50" t="s">
        <v>288</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286</v>
      </c>
      <c r="K87" s="50" t="s">
        <v>287</v>
      </c>
      <c r="L87" s="50" t="s">
        <v>288</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286</v>
      </c>
      <c r="K92" s="50" t="s">
        <v>287</v>
      </c>
      <c r="L92" s="50" t="s">
        <v>288</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286</v>
      </c>
      <c r="K98" s="50" t="s">
        <v>287</v>
      </c>
      <c r="L98" s="50" t="s">
        <v>288</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54">
        <v>2011</v>
      </c>
      <c r="F119" s="354"/>
      <c r="G119" s="354"/>
      <c r="H119" s="354"/>
      <c r="I119" s="355">
        <v>2012</v>
      </c>
      <c r="J119" s="355"/>
      <c r="K119" s="355"/>
      <c r="L119" s="355"/>
      <c r="M119" s="354">
        <v>2013</v>
      </c>
      <c r="N119" s="354"/>
      <c r="O119" s="354"/>
      <c r="P119" s="354"/>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291</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291</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281</v>
      </c>
      <c r="G173" s="50" t="s">
        <v>282</v>
      </c>
      <c r="H173" s="50" t="s">
        <v>283</v>
      </c>
      <c r="I173" s="50" t="s">
        <v>284</v>
      </c>
      <c r="J173" s="50" t="s">
        <v>285</v>
      </c>
      <c r="K173" s="50" t="s">
        <v>280</v>
      </c>
      <c r="N173" s="14">
        <v>2010</v>
      </c>
      <c r="O173" s="14">
        <v>2011</v>
      </c>
      <c r="P173" s="14">
        <v>2012</v>
      </c>
      <c r="Q173" s="14">
        <v>2013</v>
      </c>
      <c r="R173" s="50" t="s">
        <v>285</v>
      </c>
      <c r="S173" s="50" t="s">
        <v>280</v>
      </c>
    </row>
    <row r="174" spans="1:19" ht="13.5" customHeight="1">
      <c r="C174" s="50">
        <v>2010</v>
      </c>
      <c r="D174" s="50">
        <f>H168</f>
        <v>2011</v>
      </c>
      <c r="E174" s="50">
        <f>L168</f>
        <v>2012</v>
      </c>
      <c r="F174" s="50" t="s">
        <v>232</v>
      </c>
      <c r="G174" s="50" t="s">
        <v>236</v>
      </c>
      <c r="H174" s="50" t="s">
        <v>263</v>
      </c>
      <c r="I174" s="50" t="s">
        <v>286</v>
      </c>
      <c r="J174" s="50" t="s">
        <v>287</v>
      </c>
      <c r="K174" s="50" t="s">
        <v>288</v>
      </c>
      <c r="N174" s="14">
        <v>2010</v>
      </c>
      <c r="O174" s="14">
        <v>2011</v>
      </c>
      <c r="P174" s="14">
        <v>2012</v>
      </c>
      <c r="Q174" s="14">
        <v>2013</v>
      </c>
      <c r="R174" s="50" t="s">
        <v>287</v>
      </c>
      <c r="S174" s="50" t="s">
        <v>288</v>
      </c>
    </row>
    <row r="175" spans="1:19" ht="13.5" customHeight="1">
      <c r="A175" s="10" t="s">
        <v>292</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293</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56" t="s">
        <v>158</v>
      </c>
      <c r="D194" s="356"/>
      <c r="E194" s="356"/>
      <c r="F194" s="356"/>
      <c r="G194" s="356"/>
      <c r="H194" s="353" t="s">
        <v>183</v>
      </c>
      <c r="I194" s="353"/>
      <c r="J194" s="353"/>
      <c r="K194" s="353"/>
      <c r="M194" s="356" t="s">
        <v>197</v>
      </c>
      <c r="N194" s="356"/>
    </row>
    <row r="195" spans="2:19" ht="12.75" customHeight="1">
      <c r="B195" s="119"/>
      <c r="C195" s="351" t="s">
        <v>147</v>
      </c>
      <c r="D195" s="352"/>
      <c r="E195" s="351" t="s">
        <v>215</v>
      </c>
      <c r="F195" s="352"/>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294</v>
      </c>
    </row>
    <row r="212" spans="1:9" ht="13.5" customHeight="1">
      <c r="A212" s="10" t="s">
        <v>295</v>
      </c>
      <c r="B212" s="10" t="s">
        <v>187</v>
      </c>
      <c r="C212" s="241" t="e">
        <f>(J208/$Q$131)*100</f>
        <v>#REF!</v>
      </c>
    </row>
    <row r="213" spans="1:9" ht="13.5" customHeight="1">
      <c r="A213" s="10" t="s">
        <v>296</v>
      </c>
      <c r="B213" s="10" t="s">
        <v>188</v>
      </c>
      <c r="C213" s="241" t="e">
        <f>(K208/$Q$131)*100</f>
        <v>#REF!</v>
      </c>
    </row>
    <row r="214" spans="1:9" ht="13.5" customHeight="1">
      <c r="A214" s="10" t="s">
        <v>297</v>
      </c>
      <c r="B214" s="10" t="s">
        <v>220</v>
      </c>
      <c r="C214" s="241" t="e">
        <f>(L208/$Q$131)*100</f>
        <v>#REF!</v>
      </c>
    </row>
    <row r="215" spans="1:9" ht="13.5" customHeight="1">
      <c r="A215" s="10" t="s">
        <v>298</v>
      </c>
      <c r="B215" s="10" t="s">
        <v>195</v>
      </c>
      <c r="C215" s="241" t="e">
        <f>(M208/$Q$131)*100</f>
        <v>#REF!</v>
      </c>
    </row>
    <row r="216" spans="1:9" ht="13.5" customHeight="1">
      <c r="A216" s="10" t="s">
        <v>299</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300</v>
      </c>
      <c r="B219" s="40" t="s">
        <v>252</v>
      </c>
      <c r="C219" s="242" t="e">
        <f>SUM(Q154:Q158)</f>
        <v>#REF!</v>
      </c>
      <c r="D219" s="185"/>
    </row>
    <row r="220" spans="1:9" ht="13.5" customHeight="1">
      <c r="A220" s="10" t="s">
        <v>301</v>
      </c>
      <c r="B220" s="40" t="s">
        <v>253</v>
      </c>
      <c r="C220" s="242" t="e">
        <f>Q159</f>
        <v>#REF!</v>
      </c>
      <c r="D220" s="185"/>
    </row>
    <row r="221" spans="1:9" ht="13.5" customHeight="1">
      <c r="A221" s="10" t="s">
        <v>302</v>
      </c>
      <c r="B221" s="40" t="s">
        <v>259</v>
      </c>
      <c r="C221" s="242" t="e">
        <f>Q160</f>
        <v>#REF!</v>
      </c>
      <c r="D221" s="185"/>
    </row>
    <row r="222" spans="1:9" ht="13.5" customHeight="1">
      <c r="A222" s="10" t="s">
        <v>303</v>
      </c>
      <c r="B222" s="40" t="s">
        <v>219</v>
      </c>
      <c r="C222" s="242" t="e">
        <f>Q161</f>
        <v>#REF!</v>
      </c>
      <c r="D222" s="185"/>
    </row>
    <row r="223" spans="1:9" ht="13.5" customHeight="1">
      <c r="A223" s="10" t="s">
        <v>304</v>
      </c>
      <c r="B223" s="10" t="s">
        <v>305</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51" t="s">
        <v>147</v>
      </c>
      <c r="D228" s="352"/>
      <c r="E228" s="351" t="s">
        <v>215</v>
      </c>
      <c r="F228" s="352"/>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I77"/>
  <sheetViews>
    <sheetView zoomScaleNormal="100" zoomScaleSheetLayoutView="100" workbookViewId="0"/>
  </sheetViews>
  <sheetFormatPr defaultColWidth="9.1796875" defaultRowHeight="14.5"/>
  <cols>
    <col min="1" max="1" width="44.81640625" style="248" customWidth="1"/>
    <col min="2" max="6" width="9" style="248" customWidth="1"/>
    <col min="7" max="7" width="40.26953125" style="248" customWidth="1"/>
    <col min="8" max="8" width="9.26953125" style="248" bestFit="1" customWidth="1"/>
    <col min="9" max="9" width="11.7265625" style="248" bestFit="1" customWidth="1"/>
    <col min="10" max="16384" width="9.1796875" style="248"/>
  </cols>
  <sheetData>
    <row r="1" spans="1:7" ht="27.75" customHeight="1">
      <c r="A1" s="331" t="s">
        <v>332</v>
      </c>
      <c r="B1" s="334">
        <v>0</v>
      </c>
      <c r="C1" s="334">
        <v>4</v>
      </c>
      <c r="D1" s="334">
        <v>8</v>
      </c>
      <c r="E1" s="334">
        <v>12</v>
      </c>
      <c r="F1" s="334">
        <v>16</v>
      </c>
      <c r="G1" s="246"/>
    </row>
    <row r="2" spans="1:7">
      <c r="A2" s="332" t="s">
        <v>310</v>
      </c>
      <c r="B2" s="333" t="s">
        <v>439</v>
      </c>
      <c r="C2" s="333" t="s">
        <v>435</v>
      </c>
      <c r="D2" s="333" t="s">
        <v>427</v>
      </c>
      <c r="E2" s="333" t="s">
        <v>271</v>
      </c>
      <c r="F2" s="333" t="s">
        <v>270</v>
      </c>
      <c r="G2" s="246"/>
    </row>
    <row r="3" spans="1:7">
      <c r="A3" s="252"/>
      <c r="B3" s="253"/>
      <c r="C3" s="253"/>
      <c r="D3" s="253"/>
      <c r="E3" s="253"/>
      <c r="F3" s="253"/>
      <c r="G3" s="246"/>
    </row>
    <row r="4" spans="1:7">
      <c r="A4" s="254" t="s">
        <v>116</v>
      </c>
      <c r="B4" s="255"/>
      <c r="C4" s="255"/>
      <c r="D4" s="255"/>
      <c r="E4" s="255"/>
      <c r="F4" s="255"/>
      <c r="G4" s="246"/>
    </row>
    <row r="5" spans="1:7">
      <c r="A5" s="256" t="s">
        <v>126</v>
      </c>
      <c r="B5" s="294">
        <v>0.13666319994134626</v>
      </c>
      <c r="C5" s="294">
        <v>0.12661209811458307</v>
      </c>
      <c r="D5" s="294">
        <v>0.12475210708973723</v>
      </c>
      <c r="E5" s="294">
        <v>-4.6475285252499304E-2</v>
      </c>
      <c r="F5" s="294">
        <v>2.0674600200856708E-2</v>
      </c>
      <c r="G5" s="246"/>
    </row>
    <row r="6" spans="1:7">
      <c r="A6" s="256" t="s">
        <v>127</v>
      </c>
      <c r="B6" s="294">
        <v>1.6944313514241464E-2</v>
      </c>
      <c r="C6" s="294">
        <v>1.7531495785683641E-2</v>
      </c>
      <c r="D6" s="294">
        <v>2.0525117055449509E-2</v>
      </c>
      <c r="E6" s="294">
        <v>-7.6521969004372872E-3</v>
      </c>
      <c r="F6" s="294">
        <v>3.4117834843686626E-3</v>
      </c>
      <c r="G6" s="246"/>
    </row>
    <row r="7" spans="1:7">
      <c r="A7" s="256" t="s">
        <v>443</v>
      </c>
      <c r="B7" s="294">
        <v>2.8101710682145464E-2</v>
      </c>
      <c r="C7" s="294">
        <v>2.7647163647163648E-2</v>
      </c>
      <c r="D7" s="294">
        <v>3.220497273256314E-2</v>
      </c>
      <c r="E7" s="294">
        <v>-1.212155896871831E-2</v>
      </c>
      <c r="F7" s="294">
        <v>5.1395549463483219E-3</v>
      </c>
      <c r="G7" s="246"/>
    </row>
    <row r="8" spans="1:7">
      <c r="A8" s="256" t="s">
        <v>442</v>
      </c>
      <c r="B8" s="294">
        <v>7.3008163946747015E-2</v>
      </c>
      <c r="C8" s="294">
        <v>6.8970596970596973E-2</v>
      </c>
      <c r="D8" s="294">
        <v>6.9844101321142479E-2</v>
      </c>
      <c r="E8" s="294">
        <v>5.0116588347865289E-2</v>
      </c>
      <c r="F8" s="294">
        <v>5.9109930561734927E-2</v>
      </c>
      <c r="G8" s="246"/>
    </row>
    <row r="9" spans="1:7">
      <c r="A9" s="256" t="s">
        <v>327</v>
      </c>
      <c r="B9" s="286">
        <v>4.32</v>
      </c>
      <c r="C9" s="286">
        <v>3.67</v>
      </c>
      <c r="D9" s="286">
        <v>3.61</v>
      </c>
      <c r="E9" s="286">
        <v>-1.25</v>
      </c>
      <c r="F9" s="286">
        <v>0.56146079479051647</v>
      </c>
      <c r="G9" s="246"/>
    </row>
    <row r="10" spans="1:7">
      <c r="A10" s="256" t="s">
        <v>317</v>
      </c>
      <c r="B10" s="286">
        <v>4.3179628355127324</v>
      </c>
      <c r="C10" s="286">
        <v>3.6108654453569171</v>
      </c>
      <c r="D10" s="286">
        <v>3.5457262402869096</v>
      </c>
      <c r="E10" s="286">
        <v>-0.73659942363112396</v>
      </c>
      <c r="F10" s="286">
        <v>1.2331863285556781</v>
      </c>
      <c r="G10" s="246"/>
    </row>
    <row r="11" spans="1:7">
      <c r="A11" s="258"/>
      <c r="B11" s="278"/>
      <c r="C11" s="278"/>
      <c r="D11" s="278"/>
      <c r="E11" s="278"/>
      <c r="F11" s="278"/>
      <c r="G11" s="246"/>
    </row>
    <row r="12" spans="1:7">
      <c r="A12" s="254" t="s">
        <v>9</v>
      </c>
      <c r="B12" s="278"/>
      <c r="C12" s="278"/>
      <c r="D12" s="278"/>
      <c r="E12" s="278"/>
      <c r="F12" s="278"/>
      <c r="G12" s="246"/>
    </row>
    <row r="13" spans="1:7" s="245" customFormat="1">
      <c r="A13" s="256" t="s">
        <v>360</v>
      </c>
      <c r="B13" s="277">
        <v>3.1128077018231018E-2</v>
      </c>
      <c r="C13" s="277">
        <v>3.0948828498771508E-2</v>
      </c>
      <c r="D13" s="277">
        <v>2.667089004280173E-2</v>
      </c>
      <c r="E13" s="277">
        <v>2.7837300426285343E-2</v>
      </c>
      <c r="F13" s="277">
        <v>2.7252281074167408E-2</v>
      </c>
      <c r="G13" s="246"/>
    </row>
    <row r="14" spans="1:7">
      <c r="A14" s="256" t="s">
        <v>328</v>
      </c>
      <c r="B14" s="277">
        <v>2.9668035822503536E-2</v>
      </c>
      <c r="C14" s="277">
        <v>2.8710913002061487E-2</v>
      </c>
      <c r="D14" s="277">
        <v>2.4953702503909637E-2</v>
      </c>
      <c r="E14" s="277">
        <v>2.5564893652174871E-2</v>
      </c>
      <c r="F14" s="277">
        <v>2.4914733224751118E-2</v>
      </c>
      <c r="G14" s="246"/>
    </row>
    <row r="15" spans="1:7">
      <c r="A15" s="256" t="s">
        <v>397</v>
      </c>
      <c r="B15" s="277">
        <v>5.6439748390935567E-2</v>
      </c>
      <c r="C15" s="277">
        <v>5.3117251817752301E-2</v>
      </c>
      <c r="D15" s="277">
        <v>4.6185541069715508E-2</v>
      </c>
      <c r="E15" s="277">
        <v>4.7560538785560366E-2</v>
      </c>
      <c r="F15" s="277">
        <v>4.3321962338039803E-2</v>
      </c>
      <c r="G15" s="246"/>
    </row>
    <row r="16" spans="1:7">
      <c r="A16" s="260"/>
      <c r="B16" s="277"/>
      <c r="C16" s="277"/>
      <c r="D16" s="277"/>
      <c r="E16" s="277"/>
      <c r="F16" s="277"/>
      <c r="G16" s="246"/>
    </row>
    <row r="17" spans="1:9">
      <c r="A17" s="254" t="s">
        <v>117</v>
      </c>
      <c r="B17" s="277"/>
      <c r="C17" s="277"/>
      <c r="D17" s="277"/>
      <c r="E17" s="277"/>
      <c r="F17" s="277"/>
      <c r="G17" s="246"/>
    </row>
    <row r="18" spans="1:9">
      <c r="A18" s="256" t="s">
        <v>454</v>
      </c>
      <c r="B18" s="277">
        <v>0.46977915536613718</v>
      </c>
      <c r="C18" s="277">
        <v>0.47390141383263279</v>
      </c>
      <c r="D18" s="277">
        <v>0.53569530558015943</v>
      </c>
      <c r="E18" s="277">
        <v>0.57313019390581721</v>
      </c>
      <c r="F18" s="277">
        <v>0.69278142352347294</v>
      </c>
      <c r="G18" s="246"/>
    </row>
    <row r="19" spans="1:9">
      <c r="A19" s="256" t="s">
        <v>128</v>
      </c>
      <c r="B19" s="277">
        <v>0.44511747430249632</v>
      </c>
      <c r="C19" s="277">
        <v>0.42724266225713103</v>
      </c>
      <c r="D19" s="277">
        <v>0.46178514163548906</v>
      </c>
      <c r="E19" s="277">
        <v>0.69151069518716579</v>
      </c>
      <c r="F19" s="277">
        <v>0.58609497779296205</v>
      </c>
      <c r="G19" s="324"/>
      <c r="H19" s="323"/>
      <c r="I19" s="325"/>
    </row>
    <row r="20" spans="1:9">
      <c r="A20" s="256" t="s">
        <v>129</v>
      </c>
      <c r="B20" s="277">
        <v>1.9594640091576326E-2</v>
      </c>
      <c r="C20" s="277">
        <v>1.8685597347374402E-2</v>
      </c>
      <c r="D20" s="277">
        <v>2.0555705903520224E-2</v>
      </c>
      <c r="E20" s="277">
        <v>2.1878022183792832E-2</v>
      </c>
      <c r="F20" s="277">
        <v>2.2997699675577368E-2</v>
      </c>
      <c r="G20" s="324"/>
      <c r="H20" s="323"/>
      <c r="I20" s="325"/>
    </row>
    <row r="21" spans="1:9">
      <c r="A21" s="256" t="s">
        <v>374</v>
      </c>
      <c r="B21" s="279">
        <v>789</v>
      </c>
      <c r="C21" s="279">
        <v>753</v>
      </c>
      <c r="D21" s="279">
        <v>772</v>
      </c>
      <c r="E21" s="279">
        <v>814</v>
      </c>
      <c r="F21" s="279">
        <v>917</v>
      </c>
      <c r="G21" s="324"/>
      <c r="H21" s="324"/>
      <c r="I21" s="324"/>
    </row>
    <row r="22" spans="1:9">
      <c r="A22" s="258"/>
      <c r="B22" s="277"/>
      <c r="C22" s="277"/>
      <c r="D22" s="277"/>
      <c r="E22" s="277"/>
      <c r="F22" s="277"/>
      <c r="G22" s="324"/>
    </row>
    <row r="23" spans="1:9">
      <c r="A23" s="254" t="s">
        <v>119</v>
      </c>
      <c r="B23" s="277"/>
      <c r="C23" s="277"/>
      <c r="D23" s="277"/>
      <c r="E23" s="277"/>
      <c r="F23" s="277"/>
      <c r="G23" s="324"/>
    </row>
    <row r="24" spans="1:9">
      <c r="A24" s="256" t="s">
        <v>393</v>
      </c>
      <c r="B24" s="277">
        <v>1.3819533569560102E-2</v>
      </c>
      <c r="C24" s="277">
        <v>1.6332522311564426E-2</v>
      </c>
      <c r="D24" s="277">
        <v>2.85397140372501E-2</v>
      </c>
      <c r="E24" s="277">
        <v>2.9361980236569551E-2</v>
      </c>
      <c r="F24" s="277">
        <v>2.4995650339750174E-2</v>
      </c>
      <c r="G24" s="246"/>
    </row>
    <row r="25" spans="1:9">
      <c r="A25" s="256" t="s">
        <v>33</v>
      </c>
      <c r="B25" s="277">
        <v>0.604468481531929</v>
      </c>
      <c r="C25" s="277">
        <v>0.64926790528070155</v>
      </c>
      <c r="D25" s="277">
        <v>0.63871007617520381</v>
      </c>
      <c r="E25" s="277">
        <v>0.60031317876445922</v>
      </c>
      <c r="F25" s="277">
        <v>0.64437564401680214</v>
      </c>
      <c r="G25" s="246"/>
    </row>
    <row r="26" spans="1:9">
      <c r="A26" s="258"/>
      <c r="B26" s="277"/>
      <c r="C26" s="277"/>
      <c r="D26" s="277"/>
      <c r="E26" s="277"/>
      <c r="F26" s="277"/>
      <c r="G26" s="246"/>
    </row>
    <row r="27" spans="1:9">
      <c r="A27" s="254" t="s">
        <v>122</v>
      </c>
      <c r="B27" s="280"/>
      <c r="C27" s="280"/>
      <c r="D27" s="280"/>
      <c r="E27" s="280"/>
      <c r="F27" s="280"/>
      <c r="G27" s="246"/>
    </row>
    <row r="28" spans="1:9">
      <c r="A28" s="256" t="s">
        <v>123</v>
      </c>
      <c r="B28" s="277">
        <v>0.11990318823118608</v>
      </c>
      <c r="C28" s="277">
        <v>0.12901645395465375</v>
      </c>
      <c r="D28" s="277">
        <v>0.1603760245806215</v>
      </c>
      <c r="E28" s="277">
        <v>0.1548037581451735</v>
      </c>
      <c r="F28" s="277">
        <v>0.15789238157383861</v>
      </c>
      <c r="G28" s="246"/>
    </row>
    <row r="29" spans="1:9">
      <c r="A29" s="260"/>
      <c r="B29" s="280"/>
      <c r="C29" s="280"/>
      <c r="D29" s="280"/>
      <c r="E29" s="280"/>
      <c r="F29" s="280"/>
      <c r="G29" s="246"/>
    </row>
    <row r="30" spans="1:9">
      <c r="A30" s="254" t="s">
        <v>118</v>
      </c>
      <c r="B30" s="280"/>
      <c r="C30" s="280"/>
      <c r="D30" s="280"/>
      <c r="E30" s="280"/>
      <c r="F30" s="280"/>
      <c r="G30" s="246"/>
    </row>
    <row r="31" spans="1:9">
      <c r="A31" s="256" t="s">
        <v>308</v>
      </c>
      <c r="B31" s="277">
        <v>1.7357522826518459</v>
      </c>
      <c r="C31" s="277">
        <v>1.9541263097498669</v>
      </c>
      <c r="D31" s="277">
        <v>1.9156505782649638</v>
      </c>
      <c r="E31" s="277">
        <v>2.2417978111755192</v>
      </c>
      <c r="F31" s="277">
        <v>2.1298629316156092</v>
      </c>
      <c r="G31" s="246"/>
    </row>
    <row r="32" spans="1:9">
      <c r="A32" s="256" t="s">
        <v>41</v>
      </c>
      <c r="B32" s="277">
        <v>1.4375418535966029</v>
      </c>
      <c r="C32" s="277">
        <v>1.4360157370298194</v>
      </c>
      <c r="D32" s="277">
        <v>1.4128362642184493</v>
      </c>
      <c r="E32" s="277">
        <v>1.4441047111875871</v>
      </c>
      <c r="F32" s="277">
        <v>1.6907032788690124</v>
      </c>
      <c r="G32" s="246"/>
    </row>
    <row r="33" spans="1:7">
      <c r="A33" s="256" t="s">
        <v>239</v>
      </c>
      <c r="B33" s="277">
        <v>1.1444602289222385</v>
      </c>
      <c r="C33" s="277">
        <v>1.1012214582490716</v>
      </c>
      <c r="D33" s="277">
        <v>1.1514918824045635</v>
      </c>
      <c r="E33" s="277">
        <v>1.1670721215177857</v>
      </c>
      <c r="F33" s="277">
        <v>1.2506330610796903</v>
      </c>
      <c r="G33" s="246"/>
    </row>
    <row r="34" spans="1:7">
      <c r="A34" s="256" t="s">
        <v>120</v>
      </c>
      <c r="B34" s="277">
        <v>0.65130193998932739</v>
      </c>
      <c r="C34" s="277">
        <v>0.64494496061162254</v>
      </c>
      <c r="D34" s="277">
        <v>0.66144467626003689</v>
      </c>
      <c r="E34" s="277">
        <v>0.61979895119963857</v>
      </c>
      <c r="F34" s="277">
        <v>0.51914607155445336</v>
      </c>
      <c r="G34" s="246"/>
    </row>
    <row r="35" spans="1:7">
      <c r="A35" s="256" t="s">
        <v>121</v>
      </c>
      <c r="B35" s="277">
        <v>0.19088536961481739</v>
      </c>
      <c r="C35" s="277">
        <v>0.21592229510218214</v>
      </c>
      <c r="D35" s="277">
        <v>0.17286485002126528</v>
      </c>
      <c r="E35" s="277">
        <v>0.17170514528172001</v>
      </c>
      <c r="F35" s="277">
        <v>0.22846258797179822</v>
      </c>
      <c r="G35" s="246"/>
    </row>
    <row r="36" spans="1:7">
      <c r="A36" s="262"/>
      <c r="B36" s="280"/>
      <c r="C36" s="280"/>
      <c r="D36" s="280"/>
      <c r="E36" s="280"/>
      <c r="F36" s="280"/>
      <c r="G36" s="246"/>
    </row>
    <row r="37" spans="1:7">
      <c r="A37" s="254" t="s">
        <v>457</v>
      </c>
      <c r="B37" s="281"/>
      <c r="C37" s="281"/>
      <c r="D37" s="281"/>
      <c r="E37" s="281"/>
      <c r="F37" s="281"/>
      <c r="G37" s="246"/>
    </row>
    <row r="38" spans="1:7">
      <c r="A38" s="256" t="s">
        <v>387</v>
      </c>
      <c r="B38" s="277">
        <v>0.18640761962752844</v>
      </c>
      <c r="C38" s="277">
        <v>0.19129134299662776</v>
      </c>
      <c r="D38" s="277">
        <v>0.21993410708974187</v>
      </c>
      <c r="E38" s="277">
        <v>0.22456246174803013</v>
      </c>
      <c r="F38" s="277">
        <v>0.21313174107964458</v>
      </c>
      <c r="G38" s="246"/>
    </row>
    <row r="39" spans="1:7">
      <c r="A39" s="256" t="s">
        <v>100</v>
      </c>
      <c r="B39" s="277">
        <v>0.2007082689033064</v>
      </c>
      <c r="C39" s="277">
        <v>0.20220003034576825</v>
      </c>
      <c r="D39" s="277">
        <v>0.23725305804070698</v>
      </c>
      <c r="E39" s="277">
        <v>0.24554244544335807</v>
      </c>
      <c r="F39" s="277">
        <v>0.21299999999999999</v>
      </c>
      <c r="G39" s="246"/>
    </row>
    <row r="40" spans="1:7">
      <c r="A40" s="256" t="s">
        <v>109</v>
      </c>
      <c r="B40" s="277">
        <v>3.5952264429669312E-2</v>
      </c>
      <c r="C40" s="277">
        <v>2.6668974791348443E-2</v>
      </c>
      <c r="D40" s="277">
        <v>3.146217992994424E-2</v>
      </c>
      <c r="E40" s="277">
        <v>2.9526189181871387E-2</v>
      </c>
      <c r="F40" s="277">
        <v>9.2437726771378848E-3</v>
      </c>
      <c r="G40" s="246"/>
    </row>
    <row r="41" spans="1:7">
      <c r="A41" s="256" t="s">
        <v>373</v>
      </c>
      <c r="B41" s="277">
        <v>0.23666053333297571</v>
      </c>
      <c r="C41" s="277">
        <v>0.22886900513711669</v>
      </c>
      <c r="D41" s="277">
        <v>0.26871523797065122</v>
      </c>
      <c r="E41" s="277">
        <v>0.27506863462522946</v>
      </c>
      <c r="F41" s="277">
        <v>0.22224377267713788</v>
      </c>
      <c r="G41" s="246"/>
    </row>
    <row r="42" spans="1:7">
      <c r="A42" s="256" t="s">
        <v>354</v>
      </c>
      <c r="B42" s="277">
        <v>0.11288522230111367</v>
      </c>
      <c r="C42" s="277">
        <v>0.12541684259294192</v>
      </c>
      <c r="D42" s="277">
        <v>0.14663813289505809</v>
      </c>
      <c r="E42" s="277">
        <v>0.14504464168853545</v>
      </c>
      <c r="F42" s="277">
        <v>0.13479396017566023</v>
      </c>
      <c r="G42" s="246"/>
    </row>
    <row r="43" spans="1:7">
      <c r="A43" s="262"/>
      <c r="B43" s="262"/>
      <c r="C43" s="262"/>
      <c r="D43" s="262"/>
      <c r="E43" s="262"/>
      <c r="F43" s="262"/>
      <c r="G43" s="246"/>
    </row>
    <row r="44" spans="1:7">
      <c r="A44" s="264" t="s">
        <v>394</v>
      </c>
      <c r="B44" s="262"/>
      <c r="C44" s="262"/>
      <c r="D44" s="262"/>
      <c r="E44" s="262"/>
      <c r="F44" s="262"/>
      <c r="G44" s="246"/>
    </row>
    <row r="45" spans="1:7">
      <c r="A45" s="264"/>
      <c r="B45" s="262"/>
      <c r="C45" s="262"/>
      <c r="D45" s="262"/>
      <c r="E45" s="262"/>
      <c r="F45" s="262"/>
      <c r="G45" s="246"/>
    </row>
    <row r="46" spans="1:7">
      <c r="A46" s="246"/>
      <c r="B46" s="246"/>
      <c r="C46" s="246"/>
      <c r="D46" s="246"/>
      <c r="E46" s="246"/>
      <c r="F46" s="246"/>
      <c r="G46" s="246"/>
    </row>
    <row r="47" spans="1:7">
      <c r="A47" s="246"/>
      <c r="B47" s="246"/>
      <c r="C47" s="246"/>
      <c r="D47" s="246"/>
      <c r="E47" s="246"/>
      <c r="F47" s="246"/>
      <c r="G47" s="246"/>
    </row>
    <row r="48" spans="1:7">
      <c r="A48" s="339"/>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31.03.2023&amp;C&amp;8&amp;P&amp;R&amp;8______________________________________________________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heetViews>
  <sheetFormatPr defaultColWidth="9.1796875" defaultRowHeight="14"/>
  <cols>
    <col min="1" max="1" width="51" style="262" bestFit="1" customWidth="1"/>
    <col min="2" max="16384" width="9.1796875" style="262"/>
  </cols>
  <sheetData>
    <row r="1" spans="1:12" ht="27.75" customHeight="1">
      <c r="A1" s="331" t="s">
        <v>320</v>
      </c>
      <c r="B1" s="334">
        <v>0</v>
      </c>
      <c r="C1" s="334">
        <v>4</v>
      </c>
      <c r="D1" s="334">
        <v>8</v>
      </c>
      <c r="E1" s="334">
        <v>12</v>
      </c>
      <c r="F1" s="334">
        <v>16</v>
      </c>
    </row>
    <row r="2" spans="1:12">
      <c r="A2" s="332" t="s">
        <v>310</v>
      </c>
      <c r="B2" s="333" t="s">
        <v>439</v>
      </c>
      <c r="C2" s="333" t="s">
        <v>435</v>
      </c>
      <c r="D2" s="333" t="s">
        <v>435</v>
      </c>
      <c r="E2" s="333" t="s">
        <v>435</v>
      </c>
      <c r="F2" s="333" t="s">
        <v>435</v>
      </c>
    </row>
    <row r="3" spans="1:12">
      <c r="A3" s="252"/>
      <c r="B3" s="253"/>
      <c r="C3" s="253"/>
      <c r="D3" s="253"/>
      <c r="E3" s="253"/>
      <c r="F3" s="253"/>
    </row>
    <row r="4" spans="1:12">
      <c r="A4" s="256" t="s">
        <v>81</v>
      </c>
      <c r="B4" s="282">
        <v>29233</v>
      </c>
      <c r="C4" s="283">
        <v>17329</v>
      </c>
      <c r="D4" s="283">
        <v>11779</v>
      </c>
      <c r="E4" s="283">
        <v>12044</v>
      </c>
      <c r="F4" s="283">
        <v>14684</v>
      </c>
    </row>
    <row r="5" spans="1:12">
      <c r="A5" s="256" t="s">
        <v>82</v>
      </c>
      <c r="B5" s="284">
        <v>-18218</v>
      </c>
      <c r="C5" s="284">
        <v>-7801</v>
      </c>
      <c r="D5" s="284">
        <v>-4437</v>
      </c>
      <c r="E5" s="284">
        <v>-4791</v>
      </c>
      <c r="F5" s="284">
        <v>-7250</v>
      </c>
    </row>
    <row r="6" spans="1:12">
      <c r="A6" s="254" t="s">
        <v>0</v>
      </c>
      <c r="B6" s="303">
        <v>11015</v>
      </c>
      <c r="C6" s="303">
        <v>9528</v>
      </c>
      <c r="D6" s="303">
        <v>7342</v>
      </c>
      <c r="E6" s="303">
        <v>7253</v>
      </c>
      <c r="F6" s="303">
        <v>7434</v>
      </c>
    </row>
    <row r="7" spans="1:12">
      <c r="A7" s="256" t="s">
        <v>312</v>
      </c>
      <c r="B7" s="283">
        <v>5286</v>
      </c>
      <c r="C7" s="283">
        <v>4068</v>
      </c>
      <c r="D7" s="283">
        <v>3726</v>
      </c>
      <c r="E7" s="283">
        <v>3481</v>
      </c>
      <c r="F7" s="283">
        <v>2630</v>
      </c>
    </row>
    <row r="8" spans="1:12">
      <c r="A8" s="256" t="s">
        <v>313</v>
      </c>
      <c r="B8" s="284">
        <v>-933</v>
      </c>
      <c r="C8" s="284">
        <v>-516</v>
      </c>
      <c r="D8" s="284">
        <v>-449</v>
      </c>
      <c r="E8" s="284">
        <v>-405</v>
      </c>
      <c r="F8" s="284">
        <v>-412</v>
      </c>
    </row>
    <row r="9" spans="1:12">
      <c r="A9" s="254" t="s">
        <v>311</v>
      </c>
      <c r="B9" s="303">
        <v>4353</v>
      </c>
      <c r="C9" s="303">
        <v>3552</v>
      </c>
      <c r="D9" s="303">
        <v>3277</v>
      </c>
      <c r="E9" s="303">
        <v>3076</v>
      </c>
      <c r="F9" s="303">
        <v>2218</v>
      </c>
    </row>
    <row r="10" spans="1:12">
      <c r="A10" s="256" t="s">
        <v>384</v>
      </c>
      <c r="B10" s="283">
        <v>118</v>
      </c>
      <c r="C10" s="283">
        <v>5</v>
      </c>
      <c r="D10" s="283">
        <v>671</v>
      </c>
      <c r="E10" s="283">
        <v>501</v>
      </c>
      <c r="F10" s="283">
        <v>253</v>
      </c>
      <c r="H10" s="263"/>
      <c r="I10" s="263"/>
    </row>
    <row r="11" spans="1:12">
      <c r="A11" s="256" t="s">
        <v>420</v>
      </c>
      <c r="B11" s="283">
        <v>839</v>
      </c>
      <c r="C11" s="283">
        <v>991</v>
      </c>
      <c r="D11" s="283">
        <v>1500</v>
      </c>
      <c r="E11" s="283">
        <v>-2000</v>
      </c>
      <c r="F11" s="283">
        <v>766</v>
      </c>
    </row>
    <row r="12" spans="1:12">
      <c r="A12" s="256" t="s">
        <v>421</v>
      </c>
      <c r="B12" s="283">
        <v>-17</v>
      </c>
      <c r="C12" s="283">
        <v>203</v>
      </c>
      <c r="D12" s="283">
        <v>0</v>
      </c>
      <c r="E12" s="283">
        <v>0</v>
      </c>
      <c r="F12" s="283">
        <v>727</v>
      </c>
    </row>
    <row r="13" spans="1:12">
      <c r="A13" s="256" t="s">
        <v>10</v>
      </c>
      <c r="B13" s="284">
        <v>36</v>
      </c>
      <c r="C13" s="284">
        <v>235</v>
      </c>
      <c r="D13" s="284">
        <v>306</v>
      </c>
      <c r="E13" s="284">
        <v>170</v>
      </c>
      <c r="F13" s="284">
        <v>310</v>
      </c>
    </row>
    <row r="14" spans="1:12">
      <c r="A14" s="254" t="s">
        <v>422</v>
      </c>
      <c r="B14" s="303">
        <v>976</v>
      </c>
      <c r="C14" s="303">
        <v>1434</v>
      </c>
      <c r="D14" s="303">
        <v>2477</v>
      </c>
      <c r="E14" s="303">
        <v>-1329</v>
      </c>
      <c r="F14" s="303">
        <v>2056</v>
      </c>
    </row>
    <row r="15" spans="1:12">
      <c r="A15" s="254" t="s">
        <v>4</v>
      </c>
      <c r="B15" s="306">
        <v>16344</v>
      </c>
      <c r="C15" s="306">
        <v>14514</v>
      </c>
      <c r="D15" s="306">
        <v>13096</v>
      </c>
      <c r="E15" s="306">
        <v>9000</v>
      </c>
      <c r="F15" s="306">
        <v>11708</v>
      </c>
    </row>
    <row r="16" spans="1:12" ht="18" customHeight="1">
      <c r="A16" s="256" t="s">
        <v>309</v>
      </c>
      <c r="B16" s="283">
        <v>-4099</v>
      </c>
      <c r="C16" s="283">
        <v>-3540</v>
      </c>
      <c r="D16" s="283">
        <v>-3271</v>
      </c>
      <c r="E16" s="283">
        <v>-3130</v>
      </c>
      <c r="F16" s="283">
        <v>-3630</v>
      </c>
      <c r="G16" s="266"/>
      <c r="H16" s="266"/>
      <c r="I16" s="266"/>
      <c r="J16" s="266"/>
      <c r="K16" s="266"/>
      <c r="L16" s="266"/>
    </row>
    <row r="17" spans="1:9">
      <c r="A17" s="256" t="s">
        <v>6</v>
      </c>
      <c r="B17" s="284">
        <v>-3176</v>
      </c>
      <c r="C17" s="284">
        <v>-2661</v>
      </c>
      <c r="D17" s="284">
        <v>-2777</v>
      </c>
      <c r="E17" s="284">
        <v>-3077</v>
      </c>
      <c r="F17" s="284">
        <v>-3232</v>
      </c>
    </row>
    <row r="18" spans="1:9">
      <c r="A18" s="254" t="s">
        <v>279</v>
      </c>
      <c r="B18" s="303">
        <v>-7275</v>
      </c>
      <c r="C18" s="303">
        <v>-6201</v>
      </c>
      <c r="D18" s="303">
        <v>-6048</v>
      </c>
      <c r="E18" s="303">
        <v>-6207</v>
      </c>
      <c r="F18" s="303">
        <v>-6862</v>
      </c>
    </row>
    <row r="19" spans="1:9">
      <c r="A19" s="256" t="s">
        <v>39</v>
      </c>
      <c r="B19" s="283">
        <v>-449</v>
      </c>
      <c r="C19" s="283">
        <v>-393</v>
      </c>
      <c r="D19" s="283">
        <v>-330</v>
      </c>
      <c r="E19" s="283">
        <v>-331</v>
      </c>
      <c r="F19" s="283">
        <v>-906</v>
      </c>
    </row>
    <row r="20" spans="1:9">
      <c r="A20" s="256" t="s">
        <v>314</v>
      </c>
      <c r="B20" s="284">
        <v>-52</v>
      </c>
      <c r="C20" s="284">
        <v>-495</v>
      </c>
      <c r="D20" s="284">
        <v>1080</v>
      </c>
      <c r="E20" s="284">
        <v>-2860</v>
      </c>
      <c r="F20" s="284">
        <v>-1081</v>
      </c>
    </row>
    <row r="21" spans="1:9">
      <c r="A21" s="254" t="s">
        <v>401</v>
      </c>
      <c r="B21" s="304">
        <v>8568</v>
      </c>
      <c r="C21" s="304">
        <v>7425</v>
      </c>
      <c r="D21" s="304">
        <v>7798</v>
      </c>
      <c r="E21" s="304">
        <v>-398</v>
      </c>
      <c r="F21" s="304">
        <v>2859</v>
      </c>
    </row>
    <row r="22" spans="1:9" ht="18" customHeight="1">
      <c r="A22" s="256" t="s">
        <v>388</v>
      </c>
      <c r="B22" s="284">
        <v>-2287</v>
      </c>
      <c r="C22" s="284">
        <v>-1703</v>
      </c>
      <c r="D22" s="284">
        <v>-1866</v>
      </c>
      <c r="E22" s="284">
        <v>-860</v>
      </c>
      <c r="F22" s="284">
        <v>-622</v>
      </c>
    </row>
    <row r="23" spans="1:9" s="268" customFormat="1">
      <c r="A23" s="254" t="s">
        <v>450</v>
      </c>
      <c r="B23" s="305">
        <v>6281</v>
      </c>
      <c r="C23" s="305">
        <v>5722</v>
      </c>
      <c r="D23" s="305">
        <v>5932</v>
      </c>
      <c r="E23" s="305">
        <v>-1258</v>
      </c>
      <c r="F23" s="305">
        <v>2237</v>
      </c>
      <c r="G23" s="267"/>
      <c r="H23" s="267"/>
    </row>
    <row r="24" spans="1:9">
      <c r="A24" s="256" t="s">
        <v>423</v>
      </c>
      <c r="B24" s="284">
        <v>10</v>
      </c>
      <c r="C24" s="284">
        <v>96</v>
      </c>
      <c r="D24" s="284">
        <v>106</v>
      </c>
      <c r="E24" s="284">
        <v>-889</v>
      </c>
      <c r="F24" s="284">
        <v>-1219</v>
      </c>
    </row>
    <row r="25" spans="1:9">
      <c r="A25" s="254" t="s">
        <v>8</v>
      </c>
      <c r="B25" s="304">
        <v>6291</v>
      </c>
      <c r="C25" s="304">
        <v>5818</v>
      </c>
      <c r="D25" s="304">
        <v>6038</v>
      </c>
      <c r="E25" s="304">
        <v>-2147</v>
      </c>
      <c r="F25" s="304">
        <v>1018</v>
      </c>
    </row>
    <row r="26" spans="1:9" ht="1.5" customHeight="1">
      <c r="A26" s="254"/>
      <c r="B26" s="285"/>
      <c r="C26" s="285"/>
      <c r="D26" s="285"/>
      <c r="E26" s="285"/>
      <c r="F26" s="285"/>
    </row>
    <row r="27" spans="1:9">
      <c r="A27" s="270"/>
      <c r="B27" s="283"/>
      <c r="C27" s="283"/>
      <c r="D27" s="283"/>
      <c r="E27" s="283"/>
      <c r="F27" s="283"/>
      <c r="I27" s="266"/>
    </row>
    <row r="28" spans="1:9">
      <c r="A28" s="254" t="s">
        <v>315</v>
      </c>
      <c r="B28" s="283"/>
      <c r="C28" s="283"/>
      <c r="D28" s="283"/>
      <c r="E28" s="283"/>
      <c r="F28" s="283"/>
    </row>
    <row r="29" spans="1:9">
      <c r="A29" s="256" t="s">
        <v>94</v>
      </c>
      <c r="B29" s="278">
        <v>6284</v>
      </c>
      <c r="C29" s="278">
        <v>5812</v>
      </c>
      <c r="D29" s="278">
        <v>6038</v>
      </c>
      <c r="E29" s="278">
        <v>-2167</v>
      </c>
      <c r="F29" s="278">
        <v>1018</v>
      </c>
    </row>
    <row r="30" spans="1:9">
      <c r="A30" s="256" t="s">
        <v>316</v>
      </c>
      <c r="B30" s="284">
        <v>7</v>
      </c>
      <c r="C30" s="284">
        <v>6</v>
      </c>
      <c r="D30" s="284">
        <v>1</v>
      </c>
      <c r="E30" s="284">
        <v>-4</v>
      </c>
      <c r="F30" s="284">
        <v>0</v>
      </c>
    </row>
    <row r="31" spans="1:9">
      <c r="A31" s="254" t="s">
        <v>8</v>
      </c>
      <c r="B31" s="313">
        <v>6291</v>
      </c>
      <c r="C31" s="313">
        <v>5818</v>
      </c>
      <c r="D31" s="313">
        <v>6039</v>
      </c>
      <c r="E31" s="313">
        <v>-2171</v>
      </c>
      <c r="F31" s="313">
        <v>1018</v>
      </c>
    </row>
    <row r="32" spans="1:9" ht="1.5" customHeight="1">
      <c r="A32" s="254"/>
      <c r="B32" s="285"/>
      <c r="C32" s="285"/>
      <c r="D32" s="285"/>
      <c r="E32" s="285"/>
      <c r="F32" s="285"/>
    </row>
    <row r="33" spans="1:6">
      <c r="A33" s="254"/>
      <c r="B33" s="278"/>
      <c r="C33" s="278"/>
      <c r="D33" s="278"/>
      <c r="E33" s="278"/>
      <c r="F33" s="278"/>
    </row>
    <row r="34" spans="1:6">
      <c r="A34" s="254" t="s">
        <v>327</v>
      </c>
      <c r="B34" s="283"/>
      <c r="C34" s="283"/>
      <c r="D34" s="283"/>
      <c r="E34" s="283"/>
      <c r="F34" s="283"/>
    </row>
    <row r="35" spans="1:6">
      <c r="A35" s="256" t="s">
        <v>318</v>
      </c>
      <c r="B35" s="283"/>
      <c r="C35" s="283"/>
      <c r="D35" s="283"/>
      <c r="E35" s="283"/>
      <c r="F35" s="283"/>
    </row>
    <row r="36" spans="1:6">
      <c r="A36" s="256" t="s">
        <v>319</v>
      </c>
      <c r="B36" s="286">
        <v>4.32</v>
      </c>
      <c r="C36" s="286">
        <v>3.67</v>
      </c>
      <c r="D36" s="286">
        <v>3.61</v>
      </c>
      <c r="E36" s="286">
        <v>-1.25</v>
      </c>
      <c r="F36" s="286">
        <v>0.56146079479051647</v>
      </c>
    </row>
    <row r="40" spans="1:6">
      <c r="A40" s="254"/>
      <c r="B40" s="255"/>
      <c r="C40" s="255"/>
      <c r="D40" s="255"/>
      <c r="E40" s="255"/>
      <c r="F40" s="255"/>
    </row>
    <row r="41" spans="1:6">
      <c r="B41" s="255"/>
      <c r="C41" s="255"/>
      <c r="D41" s="255"/>
      <c r="E41" s="255"/>
      <c r="F41" s="255"/>
    </row>
    <row r="42" spans="1:6">
      <c r="B42" s="255"/>
      <c r="C42" s="255"/>
      <c r="D42" s="255"/>
      <c r="E42" s="255"/>
      <c r="F42" s="255"/>
    </row>
    <row r="43" spans="1:6">
      <c r="B43" s="255"/>
      <c r="C43" s="255"/>
      <c r="D43" s="255"/>
      <c r="E43" s="255"/>
      <c r="F43" s="255"/>
    </row>
    <row r="44" spans="1:6">
      <c r="B44" s="255"/>
      <c r="C44" s="255"/>
      <c r="D44" s="255"/>
      <c r="E44" s="255"/>
      <c r="F44" s="255"/>
    </row>
    <row r="45" spans="1:6">
      <c r="B45" s="255"/>
      <c r="C45" s="255"/>
      <c r="D45" s="255"/>
      <c r="E45" s="255"/>
      <c r="F45" s="255"/>
    </row>
    <row r="46" spans="1:6">
      <c r="B46" s="255"/>
      <c r="C46" s="255"/>
      <c r="D46" s="255"/>
      <c r="E46" s="255"/>
      <c r="F46" s="255"/>
    </row>
    <row r="47" spans="1:6">
      <c r="B47" s="255"/>
      <c r="C47" s="255"/>
      <c r="D47" s="255"/>
      <c r="E47" s="255"/>
      <c r="F47" s="255"/>
    </row>
    <row r="48" spans="1:6">
      <c r="B48" s="255"/>
      <c r="C48" s="255"/>
      <c r="D48" s="255"/>
      <c r="E48" s="255"/>
      <c r="F48" s="255"/>
    </row>
    <row r="49" spans="2:6">
      <c r="B49" s="255"/>
      <c r="C49" s="255"/>
      <c r="D49" s="255"/>
      <c r="E49" s="255"/>
      <c r="F49" s="255"/>
    </row>
  </sheetData>
  <pageMargins left="0.70866141732283472" right="0.70866141732283472" top="0.74803149606299213" bottom="0.74803149606299213" header="0.31496062992125984" footer="0.31496062992125984"/>
  <pageSetup paperSize="9" scale="89" firstPageNumber="3" orientation="portrait" useFirstPageNumber="1" r:id="rId1"/>
  <headerFooter>
    <oddFooter>&amp;L&amp;"-,Italic"&amp;8______________________________________________________
Arion Bank Factbook 31.03.2023&amp;C&amp;8&amp;P&amp;R&amp;8______________________________________________________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U56"/>
  <sheetViews>
    <sheetView zoomScaleNormal="100" workbookViewId="0"/>
  </sheetViews>
  <sheetFormatPr defaultColWidth="9.1796875" defaultRowHeight="14"/>
  <cols>
    <col min="1" max="1" width="44.7265625" style="262" customWidth="1"/>
    <col min="2" max="6" width="10.26953125" style="262" customWidth="1"/>
    <col min="7" max="10" width="9.1796875" style="262"/>
    <col min="11" max="11" width="40.26953125" style="262" customWidth="1"/>
    <col min="12" max="16384" width="9.1796875" style="262"/>
  </cols>
  <sheetData>
    <row r="1" spans="1:21" ht="27.75" customHeight="1">
      <c r="A1" s="331" t="s">
        <v>322</v>
      </c>
      <c r="B1" s="334">
        <v>0</v>
      </c>
      <c r="C1" s="334">
        <v>1</v>
      </c>
      <c r="D1" s="334">
        <v>5</v>
      </c>
      <c r="E1" s="334">
        <v>9</v>
      </c>
      <c r="F1" s="334">
        <v>13</v>
      </c>
    </row>
    <row r="2" spans="1:21">
      <c r="A2" s="332" t="s">
        <v>310</v>
      </c>
      <c r="B2" s="335">
        <v>45016</v>
      </c>
      <c r="C2" s="335">
        <v>44926</v>
      </c>
      <c r="D2" s="335">
        <v>44561</v>
      </c>
      <c r="E2" s="335">
        <v>44196</v>
      </c>
      <c r="F2" s="335">
        <v>43830</v>
      </c>
    </row>
    <row r="3" spans="1:21">
      <c r="A3" s="252"/>
      <c r="B3" s="253"/>
      <c r="C3" s="253"/>
      <c r="D3" s="253"/>
      <c r="E3" s="253"/>
      <c r="F3" s="253"/>
    </row>
    <row r="4" spans="1:21">
      <c r="A4" s="254" t="s">
        <v>99</v>
      </c>
      <c r="B4" s="255"/>
      <c r="C4" s="255"/>
      <c r="D4" s="255"/>
      <c r="E4" s="255"/>
      <c r="F4" s="255"/>
    </row>
    <row r="5" spans="1:21">
      <c r="A5" s="256" t="s">
        <v>323</v>
      </c>
      <c r="B5" s="278">
        <v>80272</v>
      </c>
      <c r="C5" s="278">
        <v>114118</v>
      </c>
      <c r="D5" s="278">
        <v>69057</v>
      </c>
      <c r="E5" s="278">
        <v>42136</v>
      </c>
      <c r="F5" s="278">
        <v>95717</v>
      </c>
      <c r="U5" s="266"/>
    </row>
    <row r="6" spans="1:21">
      <c r="A6" s="256" t="s">
        <v>23</v>
      </c>
      <c r="B6" s="278">
        <v>62899</v>
      </c>
      <c r="C6" s="278">
        <v>45501</v>
      </c>
      <c r="D6" s="278">
        <v>30272</v>
      </c>
      <c r="E6" s="278">
        <v>28235</v>
      </c>
      <c r="F6" s="278">
        <v>17947</v>
      </c>
      <c r="U6" s="266"/>
    </row>
    <row r="7" spans="1:21">
      <c r="A7" s="256" t="s">
        <v>24</v>
      </c>
      <c r="B7" s="278">
        <v>1114128</v>
      </c>
      <c r="C7" s="278">
        <v>1084757</v>
      </c>
      <c r="D7" s="278">
        <v>936237</v>
      </c>
      <c r="E7" s="278">
        <v>822941</v>
      </c>
      <c r="F7" s="278">
        <v>773955</v>
      </c>
      <c r="U7" s="266"/>
    </row>
    <row r="8" spans="1:21">
      <c r="A8" s="256" t="s">
        <v>278</v>
      </c>
      <c r="B8" s="278">
        <v>204996</v>
      </c>
      <c r="C8" s="278">
        <v>193329</v>
      </c>
      <c r="D8" s="278">
        <v>225657</v>
      </c>
      <c r="E8" s="278">
        <v>227251</v>
      </c>
      <c r="F8" s="278">
        <v>117406</v>
      </c>
      <c r="I8" s="266"/>
      <c r="U8" s="266"/>
    </row>
    <row r="9" spans="1:21">
      <c r="A9" s="256" t="s">
        <v>107</v>
      </c>
      <c r="B9" s="278">
        <v>7875</v>
      </c>
      <c r="C9" s="278">
        <v>7862</v>
      </c>
      <c r="D9" s="278">
        <v>6560</v>
      </c>
      <c r="E9" s="278">
        <v>6132</v>
      </c>
      <c r="F9" s="278">
        <v>7119</v>
      </c>
      <c r="U9" s="266"/>
    </row>
    <row r="10" spans="1:21">
      <c r="A10" s="256" t="s">
        <v>19</v>
      </c>
      <c r="B10" s="278">
        <v>770</v>
      </c>
      <c r="C10" s="278">
        <v>787</v>
      </c>
      <c r="D10" s="278">
        <v>668</v>
      </c>
      <c r="E10" s="278">
        <v>891</v>
      </c>
      <c r="F10" s="278">
        <v>852</v>
      </c>
      <c r="U10" s="266"/>
    </row>
    <row r="11" spans="1:21">
      <c r="A11" s="256" t="s">
        <v>17</v>
      </c>
      <c r="B11" s="278">
        <v>8575</v>
      </c>
      <c r="C11" s="278">
        <v>8783</v>
      </c>
      <c r="D11" s="278">
        <v>9463</v>
      </c>
      <c r="E11" s="278">
        <v>9689</v>
      </c>
      <c r="F11" s="278">
        <v>8367</v>
      </c>
      <c r="U11" s="266"/>
    </row>
    <row r="12" spans="1:21">
      <c r="A12" s="256" t="s">
        <v>106</v>
      </c>
      <c r="B12" s="278">
        <v>332</v>
      </c>
      <c r="C12" s="278">
        <v>135</v>
      </c>
      <c r="D12" s="278">
        <v>2</v>
      </c>
      <c r="E12" s="278">
        <v>2</v>
      </c>
      <c r="F12" s="278">
        <v>2</v>
      </c>
      <c r="U12" s="266"/>
    </row>
    <row r="13" spans="1:21">
      <c r="A13" s="256" t="s">
        <v>396</v>
      </c>
      <c r="B13" s="278">
        <v>61</v>
      </c>
      <c r="C13" s="278">
        <v>61</v>
      </c>
      <c r="D13" s="278">
        <v>16047</v>
      </c>
      <c r="E13" s="278">
        <v>16811</v>
      </c>
      <c r="F13" s="278">
        <v>43626</v>
      </c>
      <c r="M13" s="270"/>
      <c r="U13" s="266"/>
    </row>
    <row r="14" spans="1:21" s="268" customFormat="1">
      <c r="A14" s="256" t="s">
        <v>18</v>
      </c>
      <c r="B14" s="284">
        <v>20736</v>
      </c>
      <c r="C14" s="284">
        <v>14223</v>
      </c>
      <c r="D14" s="284">
        <v>19901</v>
      </c>
      <c r="E14" s="284">
        <v>18618</v>
      </c>
      <c r="F14" s="284">
        <v>16865</v>
      </c>
      <c r="K14" s="262"/>
      <c r="M14" s="254"/>
      <c r="U14" s="266"/>
    </row>
    <row r="15" spans="1:21">
      <c r="A15" s="254" t="s">
        <v>15</v>
      </c>
      <c r="B15" s="303">
        <v>1500644</v>
      </c>
      <c r="C15" s="303">
        <v>1469556</v>
      </c>
      <c r="D15" s="303">
        <v>1313864</v>
      </c>
      <c r="E15" s="303">
        <v>1172706</v>
      </c>
      <c r="F15" s="303">
        <v>1081856</v>
      </c>
      <c r="M15" s="270"/>
      <c r="U15" s="266"/>
    </row>
    <row r="16" spans="1:21" ht="1.5" customHeight="1">
      <c r="A16" s="254"/>
      <c r="B16" s="284"/>
      <c r="C16" s="284"/>
      <c r="D16" s="284"/>
      <c r="E16" s="284"/>
      <c r="F16" s="284"/>
      <c r="M16" s="270"/>
    </row>
    <row r="17" spans="1:13">
      <c r="A17" s="271"/>
      <c r="B17" s="278"/>
      <c r="C17" s="278"/>
      <c r="D17" s="278"/>
      <c r="E17" s="278"/>
      <c r="F17" s="278"/>
      <c r="M17" s="270"/>
    </row>
    <row r="18" spans="1:13">
      <c r="A18" s="254" t="s">
        <v>361</v>
      </c>
      <c r="B18" s="278"/>
      <c r="C18" s="278"/>
      <c r="D18" s="278"/>
      <c r="E18" s="278"/>
      <c r="F18" s="278"/>
      <c r="M18" s="270"/>
    </row>
    <row r="19" spans="1:13">
      <c r="A19" s="256" t="s">
        <v>324</v>
      </c>
      <c r="B19" s="278">
        <v>24188</v>
      </c>
      <c r="C19" s="278">
        <v>11697</v>
      </c>
      <c r="D19" s="289">
        <v>5000</v>
      </c>
      <c r="E19" s="278">
        <v>13031</v>
      </c>
      <c r="F19" s="278">
        <v>5984</v>
      </c>
      <c r="M19" s="270"/>
    </row>
    <row r="20" spans="1:13">
      <c r="A20" s="256" t="s">
        <v>14</v>
      </c>
      <c r="B20" s="278">
        <v>775023</v>
      </c>
      <c r="C20" s="278">
        <v>755361</v>
      </c>
      <c r="D20" s="289">
        <v>655476</v>
      </c>
      <c r="E20" s="278">
        <v>568424</v>
      </c>
      <c r="F20" s="278">
        <v>492916</v>
      </c>
      <c r="I20" s="266"/>
      <c r="M20" s="270"/>
    </row>
    <row r="21" spans="1:13">
      <c r="A21" s="256" t="s">
        <v>307</v>
      </c>
      <c r="B21" s="278">
        <v>20692</v>
      </c>
      <c r="C21" s="278">
        <v>20997</v>
      </c>
      <c r="D21" s="289">
        <v>5877</v>
      </c>
      <c r="E21" s="278">
        <v>5240</v>
      </c>
      <c r="F21" s="278">
        <v>2570</v>
      </c>
      <c r="M21" s="270"/>
    </row>
    <row r="22" spans="1:13">
      <c r="A22" s="256" t="s">
        <v>108</v>
      </c>
      <c r="B22" s="278">
        <v>10840</v>
      </c>
      <c r="C22" s="278">
        <v>10303</v>
      </c>
      <c r="D22" s="289">
        <v>7102</v>
      </c>
      <c r="E22" s="278">
        <v>4262</v>
      </c>
      <c r="F22" s="278">
        <v>4404</v>
      </c>
      <c r="M22" s="270"/>
    </row>
    <row r="23" spans="1:13" s="246" customFormat="1" ht="14.5">
      <c r="A23" s="256" t="s">
        <v>395</v>
      </c>
      <c r="B23" s="278">
        <v>0</v>
      </c>
      <c r="C23" s="278">
        <v>0</v>
      </c>
      <c r="D23" s="289">
        <v>16935</v>
      </c>
      <c r="E23" s="278">
        <v>16183</v>
      </c>
      <c r="F23" s="278">
        <v>28631</v>
      </c>
    </row>
    <row r="24" spans="1:13">
      <c r="A24" s="256" t="s">
        <v>20</v>
      </c>
      <c r="B24" s="278">
        <v>52554</v>
      </c>
      <c r="C24" s="278">
        <v>42973</v>
      </c>
      <c r="D24" s="289">
        <v>37151</v>
      </c>
      <c r="E24" s="278">
        <v>32714</v>
      </c>
      <c r="F24" s="278">
        <v>32698</v>
      </c>
      <c r="M24" s="270"/>
    </row>
    <row r="25" spans="1:13">
      <c r="A25" s="256" t="s">
        <v>11</v>
      </c>
      <c r="B25" s="278">
        <v>390734</v>
      </c>
      <c r="C25" s="278">
        <v>392563</v>
      </c>
      <c r="D25" s="289">
        <v>356637</v>
      </c>
      <c r="E25" s="278">
        <v>298947</v>
      </c>
      <c r="F25" s="278">
        <v>304745</v>
      </c>
    </row>
    <row r="26" spans="1:13">
      <c r="A26" s="256" t="s">
        <v>351</v>
      </c>
      <c r="B26" s="284">
        <v>46681</v>
      </c>
      <c r="C26" s="284">
        <v>47331</v>
      </c>
      <c r="D26" s="290">
        <v>35088</v>
      </c>
      <c r="E26" s="284">
        <v>36060</v>
      </c>
      <c r="F26" s="284">
        <v>20083</v>
      </c>
    </row>
    <row r="27" spans="1:13">
      <c r="A27" s="254" t="s">
        <v>362</v>
      </c>
      <c r="B27" s="303">
        <v>1320712</v>
      </c>
      <c r="C27" s="303">
        <v>1281225</v>
      </c>
      <c r="D27" s="308">
        <v>1119266</v>
      </c>
      <c r="E27" s="303">
        <v>974861</v>
      </c>
      <c r="F27" s="303">
        <v>892031</v>
      </c>
    </row>
    <row r="28" spans="1:13">
      <c r="A28" s="270"/>
      <c r="B28" s="278"/>
      <c r="C28" s="278"/>
      <c r="D28" s="278"/>
      <c r="E28" s="278"/>
      <c r="F28" s="278"/>
    </row>
    <row r="29" spans="1:13">
      <c r="A29" s="254" t="s">
        <v>21</v>
      </c>
      <c r="B29" s="278"/>
      <c r="C29" s="278"/>
      <c r="D29" s="278"/>
      <c r="E29" s="278"/>
      <c r="F29" s="278"/>
    </row>
    <row r="30" spans="1:13">
      <c r="A30" s="256" t="s">
        <v>347</v>
      </c>
      <c r="B30" s="278">
        <v>11406</v>
      </c>
      <c r="C30" s="278">
        <v>13372</v>
      </c>
      <c r="D30" s="278">
        <v>22684</v>
      </c>
      <c r="E30" s="278">
        <v>51331</v>
      </c>
      <c r="F30" s="278">
        <v>55715</v>
      </c>
    </row>
    <row r="31" spans="1:13">
      <c r="A31" s="256" t="s">
        <v>348</v>
      </c>
      <c r="B31" s="278">
        <v>10826</v>
      </c>
      <c r="C31" s="278">
        <v>10672</v>
      </c>
      <c r="D31" s="278">
        <v>12838</v>
      </c>
      <c r="E31" s="278">
        <v>11320</v>
      </c>
      <c r="F31" s="278">
        <v>9493</v>
      </c>
    </row>
    <row r="32" spans="1:13">
      <c r="A32" s="256" t="s">
        <v>349</v>
      </c>
      <c r="B32" s="284">
        <v>157044</v>
      </c>
      <c r="C32" s="284">
        <v>163638</v>
      </c>
      <c r="D32" s="284">
        <v>158403</v>
      </c>
      <c r="E32" s="284">
        <v>135021</v>
      </c>
      <c r="F32" s="284">
        <v>124436</v>
      </c>
    </row>
    <row r="33" spans="1:6">
      <c r="A33" s="254" t="s">
        <v>363</v>
      </c>
      <c r="B33" s="304">
        <v>179276</v>
      </c>
      <c r="C33" s="304">
        <v>187682</v>
      </c>
      <c r="D33" s="304">
        <v>193925</v>
      </c>
      <c r="E33" s="304">
        <v>197672</v>
      </c>
      <c r="F33" s="304">
        <v>189644</v>
      </c>
    </row>
    <row r="34" spans="1:6">
      <c r="A34" s="256" t="s">
        <v>316</v>
      </c>
      <c r="B34" s="284">
        <v>656</v>
      </c>
      <c r="C34" s="284">
        <v>649</v>
      </c>
      <c r="D34" s="284">
        <v>673</v>
      </c>
      <c r="E34" s="284">
        <v>173</v>
      </c>
      <c r="F34" s="284">
        <v>181</v>
      </c>
    </row>
    <row r="35" spans="1:6">
      <c r="A35" s="254" t="s">
        <v>51</v>
      </c>
      <c r="B35" s="303">
        <v>179932</v>
      </c>
      <c r="C35" s="303">
        <v>188331</v>
      </c>
      <c r="D35" s="303">
        <v>194598</v>
      </c>
      <c r="E35" s="303">
        <v>197845</v>
      </c>
      <c r="F35" s="303">
        <v>189825</v>
      </c>
    </row>
    <row r="36" spans="1:6">
      <c r="A36" s="254" t="s">
        <v>16</v>
      </c>
      <c r="B36" s="303">
        <v>1500644</v>
      </c>
      <c r="C36" s="303">
        <v>1469556</v>
      </c>
      <c r="D36" s="303">
        <v>1313864</v>
      </c>
      <c r="E36" s="303">
        <v>1172706</v>
      </c>
      <c r="F36" s="303">
        <v>1081856</v>
      </c>
    </row>
    <row r="37" spans="1:6" ht="1.5" customHeight="1">
      <c r="A37" s="254"/>
      <c r="B37" s="265"/>
      <c r="C37" s="265"/>
      <c r="D37" s="265"/>
      <c r="E37" s="265"/>
      <c r="F37" s="265"/>
    </row>
    <row r="38" spans="1:6">
      <c r="A38" s="254"/>
      <c r="B38" s="259"/>
      <c r="C38" s="259"/>
      <c r="D38" s="259"/>
      <c r="E38" s="259"/>
      <c r="F38" s="259"/>
    </row>
    <row r="39" spans="1:6">
      <c r="A39" s="258"/>
      <c r="B39" s="259"/>
      <c r="C39" s="259"/>
      <c r="D39" s="259"/>
      <c r="E39" s="259"/>
      <c r="F39" s="259"/>
    </row>
    <row r="40" spans="1:6">
      <c r="A40" s="258"/>
      <c r="B40" s="259"/>
      <c r="C40" s="259"/>
      <c r="D40" s="259"/>
      <c r="E40" s="259"/>
      <c r="F40" s="259"/>
    </row>
    <row r="41" spans="1:6">
      <c r="A41" s="258"/>
      <c r="B41" s="259"/>
      <c r="C41" s="259"/>
      <c r="D41" s="259"/>
      <c r="E41" s="259"/>
      <c r="F41" s="259"/>
    </row>
    <row r="42" spans="1:6">
      <c r="A42" s="258"/>
      <c r="B42" s="272"/>
      <c r="C42" s="272"/>
      <c r="D42" s="272"/>
      <c r="E42" s="272"/>
      <c r="F42" s="272"/>
    </row>
    <row r="43" spans="1:6">
      <c r="A43" s="258"/>
      <c r="B43" s="255"/>
      <c r="C43" s="255"/>
      <c r="D43" s="255"/>
      <c r="E43" s="255"/>
      <c r="F43" s="255"/>
    </row>
    <row r="44" spans="1:6">
      <c r="A44" s="258"/>
      <c r="B44" s="255"/>
      <c r="C44" s="255"/>
      <c r="D44" s="255"/>
      <c r="E44" s="255"/>
      <c r="F44" s="255"/>
    </row>
    <row r="45" spans="1:6">
      <c r="A45" s="258"/>
      <c r="B45" s="255"/>
      <c r="C45" s="255"/>
      <c r="D45" s="255"/>
      <c r="E45" s="255"/>
      <c r="F45" s="255"/>
    </row>
    <row r="46" spans="1:6">
      <c r="A46" s="258"/>
      <c r="B46" s="255"/>
      <c r="C46" s="255"/>
      <c r="D46" s="255"/>
      <c r="E46" s="255"/>
      <c r="F46" s="255"/>
    </row>
    <row r="47" spans="1:6">
      <c r="A47" s="258"/>
      <c r="B47" s="255"/>
      <c r="C47" s="255"/>
      <c r="D47" s="255"/>
      <c r="E47" s="255"/>
      <c r="F47" s="255"/>
    </row>
    <row r="48" spans="1:6">
      <c r="B48" s="255"/>
      <c r="C48" s="255"/>
      <c r="D48" s="255"/>
      <c r="E48" s="255"/>
      <c r="F48" s="255"/>
    </row>
    <row r="49" spans="2:6">
      <c r="B49" s="255"/>
      <c r="C49" s="255"/>
      <c r="D49" s="255"/>
      <c r="E49" s="255"/>
      <c r="F49" s="255"/>
    </row>
    <row r="50" spans="2:6">
      <c r="B50" s="255"/>
      <c r="C50" s="255"/>
      <c r="D50" s="255"/>
      <c r="E50" s="255"/>
      <c r="F50" s="255"/>
    </row>
    <row r="51" spans="2:6">
      <c r="B51" s="255"/>
      <c r="C51" s="255"/>
      <c r="D51" s="255"/>
      <c r="E51" s="255"/>
      <c r="F51" s="255"/>
    </row>
    <row r="52" spans="2:6">
      <c r="B52" s="255"/>
      <c r="C52" s="255"/>
      <c r="D52" s="255"/>
      <c r="E52" s="255"/>
      <c r="F52" s="255"/>
    </row>
    <row r="53" spans="2:6">
      <c r="B53" s="255"/>
      <c r="C53" s="255"/>
      <c r="D53" s="255"/>
      <c r="E53" s="255"/>
      <c r="F53" s="255"/>
    </row>
    <row r="54" spans="2:6">
      <c r="B54" s="255"/>
      <c r="C54" s="255"/>
      <c r="D54" s="255"/>
      <c r="E54" s="255"/>
      <c r="F54" s="255"/>
    </row>
    <row r="55" spans="2:6">
      <c r="B55" s="255"/>
      <c r="C55" s="255"/>
      <c r="D55" s="255"/>
      <c r="E55" s="255"/>
      <c r="F55" s="255"/>
    </row>
    <row r="56" spans="2:6">
      <c r="B56" s="255"/>
      <c r="C56" s="255"/>
      <c r="D56" s="255"/>
      <c r="E56" s="255"/>
      <c r="F56" s="255"/>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31.03.2023&amp;C&amp;8&amp;P&amp;R&amp;"-,Italic"&amp;8______________________________________________________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P42"/>
  <sheetViews>
    <sheetView zoomScaleNormal="100" workbookViewId="0"/>
  </sheetViews>
  <sheetFormatPr defaultColWidth="9.1796875" defaultRowHeight="14"/>
  <cols>
    <col min="1" max="1" width="47.54296875" style="262" bestFit="1" customWidth="1"/>
    <col min="2" max="6" width="9" style="262" customWidth="1"/>
    <col min="7" max="7" width="4" style="262" customWidth="1"/>
    <col min="8" max="8" width="11.26953125" style="262" customWidth="1"/>
    <col min="9" max="9" width="9.1796875" style="262"/>
    <col min="10" max="11" width="11.26953125" style="262" bestFit="1" customWidth="1"/>
    <col min="12" max="16384" width="9.1796875" style="262"/>
  </cols>
  <sheetData>
    <row r="1" spans="1:16" ht="27.75" customHeight="1">
      <c r="A1" s="331" t="s">
        <v>331</v>
      </c>
      <c r="B1" s="334"/>
      <c r="C1" s="334">
        <v>4</v>
      </c>
      <c r="D1" s="334">
        <v>8</v>
      </c>
      <c r="E1" s="334">
        <v>12</v>
      </c>
      <c r="F1" s="334">
        <v>16</v>
      </c>
      <c r="G1" s="283"/>
    </row>
    <row r="2" spans="1:16">
      <c r="A2" s="332" t="s">
        <v>310</v>
      </c>
      <c r="B2" s="333" t="s">
        <v>439</v>
      </c>
      <c r="C2" s="333" t="s">
        <v>435</v>
      </c>
      <c r="D2" s="333" t="s">
        <v>427</v>
      </c>
      <c r="E2" s="333" t="s">
        <v>271</v>
      </c>
      <c r="F2" s="333" t="s">
        <v>270</v>
      </c>
      <c r="G2" s="283"/>
    </row>
    <row r="3" spans="1:16">
      <c r="A3" s="252"/>
      <c r="B3" s="253"/>
      <c r="C3" s="253"/>
      <c r="D3" s="253"/>
      <c r="E3" s="253"/>
      <c r="F3" s="253"/>
      <c r="G3" s="283"/>
    </row>
    <row r="4" spans="1:16">
      <c r="A4" s="254" t="s">
        <v>81</v>
      </c>
      <c r="B4" s="255"/>
      <c r="C4" s="255"/>
      <c r="D4" s="255"/>
      <c r="E4" s="255"/>
      <c r="F4" s="255"/>
      <c r="G4" s="283"/>
    </row>
    <row r="5" spans="1:16">
      <c r="A5" s="256" t="s">
        <v>277</v>
      </c>
      <c r="B5" s="278">
        <v>1394</v>
      </c>
      <c r="C5" s="278">
        <v>392</v>
      </c>
      <c r="D5" s="278">
        <v>88</v>
      </c>
      <c r="E5" s="278">
        <v>774</v>
      </c>
      <c r="F5" s="278">
        <v>969</v>
      </c>
      <c r="G5" s="283"/>
      <c r="H5" s="278"/>
      <c r="I5" s="278"/>
    </row>
    <row r="6" spans="1:16">
      <c r="A6" s="256" t="s">
        <v>330</v>
      </c>
      <c r="B6" s="278">
        <v>26657</v>
      </c>
      <c r="C6" s="278">
        <v>16020</v>
      </c>
      <c r="D6" s="278">
        <v>10708</v>
      </c>
      <c r="E6" s="278">
        <v>10690</v>
      </c>
      <c r="F6" s="278">
        <v>13428</v>
      </c>
      <c r="G6" s="283"/>
      <c r="H6" s="278"/>
      <c r="I6" s="278"/>
    </row>
    <row r="7" spans="1:16">
      <c r="A7" s="256" t="s">
        <v>12</v>
      </c>
      <c r="B7" s="278">
        <v>1116</v>
      </c>
      <c r="C7" s="278">
        <v>857</v>
      </c>
      <c r="D7" s="278">
        <v>939</v>
      </c>
      <c r="E7" s="278">
        <v>550</v>
      </c>
      <c r="F7" s="278">
        <v>237</v>
      </c>
      <c r="G7" s="283"/>
      <c r="H7" s="278"/>
      <c r="I7" s="278"/>
    </row>
    <row r="8" spans="1:16">
      <c r="A8" s="256" t="s">
        <v>13</v>
      </c>
      <c r="B8" s="284">
        <v>66</v>
      </c>
      <c r="C8" s="284">
        <v>60</v>
      </c>
      <c r="D8" s="284">
        <v>44</v>
      </c>
      <c r="E8" s="284">
        <v>30</v>
      </c>
      <c r="F8" s="284">
        <v>50</v>
      </c>
      <c r="G8" s="283"/>
      <c r="H8" s="278"/>
      <c r="I8" s="278"/>
    </row>
    <row r="9" spans="1:16">
      <c r="A9" s="254" t="s">
        <v>81</v>
      </c>
      <c r="B9" s="303">
        <v>29233</v>
      </c>
      <c r="C9" s="303">
        <v>17329</v>
      </c>
      <c r="D9" s="303">
        <v>11779</v>
      </c>
      <c r="E9" s="303">
        <v>12044</v>
      </c>
      <c r="F9" s="303">
        <v>14684</v>
      </c>
      <c r="G9" s="283"/>
      <c r="H9" s="278"/>
      <c r="I9" s="278"/>
      <c r="J9" s="278"/>
      <c r="K9" s="278"/>
      <c r="L9" s="278"/>
      <c r="M9" s="278"/>
    </row>
    <row r="10" spans="1:16">
      <c r="A10" s="271"/>
      <c r="B10" s="278"/>
      <c r="C10" s="278"/>
      <c r="D10" s="278"/>
      <c r="E10" s="278"/>
      <c r="F10" s="278"/>
      <c r="G10" s="283"/>
      <c r="H10" s="278"/>
      <c r="I10" s="278"/>
      <c r="J10" s="278"/>
      <c r="K10" s="278"/>
      <c r="L10" s="278"/>
      <c r="M10" s="278"/>
    </row>
    <row r="11" spans="1:16">
      <c r="A11" s="254" t="s">
        <v>82</v>
      </c>
      <c r="B11" s="278"/>
      <c r="C11" s="278"/>
      <c r="D11" s="278"/>
      <c r="E11" s="278"/>
      <c r="F11" s="278"/>
      <c r="G11" s="283"/>
      <c r="H11" s="278"/>
      <c r="I11" s="278"/>
      <c r="J11" s="278"/>
      <c r="K11" s="278"/>
      <c r="L11" s="278"/>
      <c r="M11" s="278"/>
    </row>
    <row r="12" spans="1:16">
      <c r="A12" s="256" t="s">
        <v>14</v>
      </c>
      <c r="B12" s="278">
        <v>-9902</v>
      </c>
      <c r="C12" s="278">
        <v>-3478</v>
      </c>
      <c r="D12" s="278">
        <v>-1181</v>
      </c>
      <c r="E12" s="278">
        <v>-2011</v>
      </c>
      <c r="F12" s="278">
        <v>-3252</v>
      </c>
      <c r="G12" s="283"/>
      <c r="H12" s="278"/>
      <c r="I12" s="278"/>
      <c r="J12" s="278"/>
      <c r="K12" s="278"/>
      <c r="L12" s="278"/>
      <c r="M12" s="278"/>
    </row>
    <row r="13" spans="1:16">
      <c r="A13" s="256" t="s">
        <v>11</v>
      </c>
      <c r="B13" s="278">
        <v>-6953</v>
      </c>
      <c r="C13" s="278">
        <v>-3798</v>
      </c>
      <c r="D13" s="278">
        <v>-2774</v>
      </c>
      <c r="E13" s="278">
        <v>-2443</v>
      </c>
      <c r="F13" s="278">
        <v>-3927</v>
      </c>
      <c r="G13" s="283"/>
      <c r="H13" s="278"/>
      <c r="I13" s="278"/>
      <c r="J13" s="278"/>
      <c r="K13" s="278"/>
      <c r="L13" s="278"/>
      <c r="M13" s="278"/>
    </row>
    <row r="14" spans="1:16">
      <c r="A14" s="256" t="s">
        <v>351</v>
      </c>
      <c r="B14" s="278">
        <v>-1271</v>
      </c>
      <c r="C14" s="278">
        <v>-482</v>
      </c>
      <c r="D14" s="278">
        <v>-453</v>
      </c>
      <c r="E14" s="278">
        <v>-313</v>
      </c>
      <c r="F14" s="278">
        <v>-47</v>
      </c>
      <c r="G14" s="283"/>
      <c r="H14" s="278"/>
      <c r="I14" s="278"/>
      <c r="J14" s="278"/>
      <c r="K14" s="278"/>
      <c r="L14" s="278"/>
      <c r="M14" s="278"/>
    </row>
    <row r="15" spans="1:16">
      <c r="A15" s="256" t="s">
        <v>13</v>
      </c>
      <c r="B15" s="284">
        <v>-92</v>
      </c>
      <c r="C15" s="284">
        <v>-43</v>
      </c>
      <c r="D15" s="284">
        <v>-29</v>
      </c>
      <c r="E15" s="284">
        <v>-24</v>
      </c>
      <c r="F15" s="284">
        <v>-24</v>
      </c>
      <c r="G15" s="283"/>
      <c r="H15" s="278"/>
      <c r="I15" s="278"/>
      <c r="J15" s="278"/>
      <c r="K15" s="278"/>
      <c r="L15" s="278"/>
      <c r="M15" s="278"/>
    </row>
    <row r="16" spans="1:16">
      <c r="A16" s="254" t="s">
        <v>82</v>
      </c>
      <c r="B16" s="303">
        <v>-18218</v>
      </c>
      <c r="C16" s="303">
        <v>-7801</v>
      </c>
      <c r="D16" s="303">
        <v>-4437</v>
      </c>
      <c r="E16" s="303">
        <v>-4791</v>
      </c>
      <c r="F16" s="303">
        <v>-7250</v>
      </c>
      <c r="G16" s="283"/>
      <c r="H16" s="278"/>
      <c r="I16" s="278"/>
      <c r="J16" s="278"/>
      <c r="K16" s="278"/>
      <c r="L16" s="278"/>
      <c r="M16" s="278"/>
      <c r="N16" s="266"/>
      <c r="O16" s="266"/>
      <c r="P16" s="266"/>
    </row>
    <row r="17" spans="1:13">
      <c r="A17" s="258"/>
      <c r="B17" s="284"/>
      <c r="C17" s="284"/>
      <c r="D17" s="284"/>
      <c r="E17" s="284"/>
      <c r="F17" s="284"/>
      <c r="G17" s="283"/>
      <c r="H17" s="278"/>
      <c r="I17" s="278"/>
      <c r="J17" s="278"/>
      <c r="K17" s="278"/>
      <c r="L17" s="278"/>
      <c r="M17" s="278"/>
    </row>
    <row r="18" spans="1:13">
      <c r="A18" s="254" t="s">
        <v>0</v>
      </c>
      <c r="B18" s="303">
        <v>11015</v>
      </c>
      <c r="C18" s="303">
        <v>9528</v>
      </c>
      <c r="D18" s="303">
        <v>7342</v>
      </c>
      <c r="E18" s="303">
        <v>7253</v>
      </c>
      <c r="F18" s="303">
        <v>7434</v>
      </c>
      <c r="G18" s="283"/>
      <c r="H18" s="278"/>
      <c r="I18" s="278"/>
      <c r="J18" s="278"/>
      <c r="K18" s="278"/>
      <c r="L18" s="278"/>
      <c r="M18" s="278"/>
    </row>
    <row r="19" spans="1:13" ht="1.5" customHeight="1">
      <c r="A19" s="254"/>
      <c r="B19" s="284"/>
      <c r="C19" s="284"/>
      <c r="D19" s="284"/>
      <c r="E19" s="284"/>
      <c r="F19" s="284"/>
      <c r="G19" s="283"/>
      <c r="H19" s="278"/>
      <c r="I19" s="278"/>
    </row>
    <row r="20" spans="1:13">
      <c r="A20" s="271"/>
      <c r="B20" s="278"/>
      <c r="C20" s="278"/>
      <c r="D20" s="278"/>
      <c r="E20" s="278"/>
      <c r="F20" s="278"/>
      <c r="G20" s="283"/>
      <c r="H20" s="278"/>
      <c r="I20" s="278"/>
    </row>
    <row r="21" spans="1:13">
      <c r="A21" s="254" t="s">
        <v>306</v>
      </c>
      <c r="B21" s="283"/>
      <c r="C21" s="283"/>
      <c r="D21" s="283"/>
      <c r="E21" s="283"/>
      <c r="F21" s="283"/>
      <c r="G21" s="283"/>
      <c r="H21" s="278"/>
      <c r="I21" s="278"/>
    </row>
    <row r="22" spans="1:13">
      <c r="A22" s="256" t="s">
        <v>323</v>
      </c>
      <c r="B22" s="278">
        <v>80272</v>
      </c>
      <c r="C22" s="278">
        <v>64395</v>
      </c>
      <c r="D22" s="278">
        <v>60479</v>
      </c>
      <c r="E22" s="278">
        <v>118174</v>
      </c>
      <c r="F22" s="278">
        <v>94124</v>
      </c>
      <c r="G22" s="283"/>
      <c r="H22" s="278"/>
      <c r="I22" s="278"/>
    </row>
    <row r="23" spans="1:13">
      <c r="A23" s="256" t="s">
        <v>330</v>
      </c>
      <c r="B23" s="278">
        <v>1177027</v>
      </c>
      <c r="C23" s="278">
        <v>1012251</v>
      </c>
      <c r="D23" s="278">
        <v>866413</v>
      </c>
      <c r="E23" s="278">
        <v>812620</v>
      </c>
      <c r="F23" s="278">
        <v>914224</v>
      </c>
      <c r="G23" s="283"/>
      <c r="J23" s="314"/>
    </row>
    <row r="24" spans="1:13">
      <c r="A24" s="256" t="s">
        <v>12</v>
      </c>
      <c r="B24" s="284">
        <v>152486.62117328</v>
      </c>
      <c r="C24" s="284">
        <v>121721.84502972</v>
      </c>
      <c r="D24" s="284">
        <v>154346.37932158</v>
      </c>
      <c r="E24" s="284">
        <v>163127.27970473003</v>
      </c>
      <c r="F24" s="284">
        <v>97343.488096429995</v>
      </c>
      <c r="G24" s="283"/>
      <c r="J24" s="314"/>
    </row>
    <row r="25" spans="1:13">
      <c r="A25" s="254" t="s">
        <v>306</v>
      </c>
      <c r="B25" s="303">
        <v>1409785.6211732801</v>
      </c>
      <c r="C25" s="303">
        <v>1198367.8450297201</v>
      </c>
      <c r="D25" s="303">
        <v>1081238.3793215801</v>
      </c>
      <c r="E25" s="303">
        <v>1093921.27970473</v>
      </c>
      <c r="F25" s="303">
        <v>1105691.48809643</v>
      </c>
      <c r="G25" s="283"/>
      <c r="J25" s="315"/>
    </row>
    <row r="26" spans="1:13">
      <c r="A26" s="271"/>
      <c r="B26" s="278"/>
      <c r="C26" s="283"/>
      <c r="D26" s="283"/>
      <c r="E26" s="283"/>
      <c r="F26" s="283"/>
      <c r="G26" s="283"/>
    </row>
    <row r="27" spans="1:13">
      <c r="A27" s="254" t="s">
        <v>89</v>
      </c>
      <c r="B27" s="278"/>
      <c r="C27" s="283"/>
      <c r="D27" s="283"/>
      <c r="E27" s="283"/>
      <c r="F27" s="283"/>
      <c r="G27" s="283"/>
    </row>
    <row r="28" spans="1:13">
      <c r="A28" s="256" t="s">
        <v>324</v>
      </c>
      <c r="B28" s="278">
        <v>24188</v>
      </c>
      <c r="C28" s="278">
        <v>4270</v>
      </c>
      <c r="D28" s="278">
        <v>9525</v>
      </c>
      <c r="E28" s="278">
        <v>8323</v>
      </c>
      <c r="F28" s="278">
        <v>9183</v>
      </c>
      <c r="G28" s="278"/>
    </row>
    <row r="29" spans="1:13">
      <c r="A29" s="256" t="s">
        <v>14</v>
      </c>
      <c r="B29" s="278">
        <v>775023</v>
      </c>
      <c r="C29" s="278">
        <v>679925</v>
      </c>
      <c r="D29" s="278">
        <v>592540</v>
      </c>
      <c r="E29" s="278">
        <v>539312</v>
      </c>
      <c r="F29" s="278">
        <v>490474</v>
      </c>
      <c r="G29" s="278"/>
    </row>
    <row r="30" spans="1:13">
      <c r="A30" s="256" t="s">
        <v>307</v>
      </c>
      <c r="B30" s="278">
        <v>20692</v>
      </c>
      <c r="C30" s="278">
        <v>12323</v>
      </c>
      <c r="D30" s="278">
        <v>6297</v>
      </c>
      <c r="E30" s="278">
        <v>4687</v>
      </c>
      <c r="F30" s="278">
        <v>2286</v>
      </c>
      <c r="G30" s="278"/>
    </row>
    <row r="31" spans="1:13">
      <c r="A31" s="256" t="s">
        <v>11</v>
      </c>
      <c r="B31" s="278">
        <v>390734</v>
      </c>
      <c r="C31" s="278">
        <v>370026</v>
      </c>
      <c r="D31" s="278">
        <v>293747</v>
      </c>
      <c r="E31" s="278">
        <v>322470</v>
      </c>
      <c r="F31" s="278">
        <v>445077</v>
      </c>
      <c r="G31" s="278"/>
    </row>
    <row r="32" spans="1:13">
      <c r="A32" s="256" t="s">
        <v>351</v>
      </c>
      <c r="B32" s="284">
        <v>46681</v>
      </c>
      <c r="C32" s="284">
        <v>33674</v>
      </c>
      <c r="D32" s="284">
        <v>34632</v>
      </c>
      <c r="E32" s="284">
        <v>35837</v>
      </c>
      <c r="F32" s="284">
        <v>7283</v>
      </c>
      <c r="G32" s="278"/>
    </row>
    <row r="33" spans="1:7">
      <c r="A33" s="254" t="s">
        <v>89</v>
      </c>
      <c r="B33" s="303">
        <v>1257318</v>
      </c>
      <c r="C33" s="303">
        <v>1100218</v>
      </c>
      <c r="D33" s="303">
        <v>936741</v>
      </c>
      <c r="E33" s="303">
        <v>910629</v>
      </c>
      <c r="F33" s="303">
        <v>954303</v>
      </c>
      <c r="G33" s="304"/>
    </row>
    <row r="34" spans="1:7">
      <c r="B34" s="284"/>
      <c r="C34" s="284"/>
      <c r="D34" s="284"/>
      <c r="E34" s="284"/>
      <c r="F34" s="284"/>
      <c r="G34" s="278"/>
    </row>
    <row r="35" spans="1:7">
      <c r="A35" s="254" t="s">
        <v>52</v>
      </c>
      <c r="B35" s="303">
        <v>152467.62117328006</v>
      </c>
      <c r="C35" s="303">
        <v>98149.845029720105</v>
      </c>
      <c r="D35" s="303">
        <v>144497.37932158005</v>
      </c>
      <c r="E35" s="303">
        <v>183292.27970473003</v>
      </c>
      <c r="F35" s="303">
        <v>151388.48809642997</v>
      </c>
      <c r="G35" s="304"/>
    </row>
    <row r="36" spans="1:7" ht="1.5" customHeight="1">
      <c r="A36" s="254"/>
      <c r="B36" s="284"/>
      <c r="C36" s="284"/>
      <c r="D36" s="284"/>
      <c r="E36" s="284"/>
      <c r="F36" s="284"/>
      <c r="G36" s="278"/>
    </row>
    <row r="37" spans="1:7">
      <c r="A37" s="271"/>
      <c r="B37" s="258"/>
      <c r="C37" s="258"/>
      <c r="D37" s="258"/>
      <c r="E37" s="258"/>
      <c r="F37" s="258"/>
      <c r="G37" s="258"/>
    </row>
    <row r="38" spans="1:7">
      <c r="A38" s="254" t="s">
        <v>360</v>
      </c>
      <c r="B38" s="307">
        <v>3.1128077018231018E-2</v>
      </c>
      <c r="C38" s="307">
        <v>3.0948828498771508E-2</v>
      </c>
      <c r="D38" s="307">
        <v>2.667089004280173E-2</v>
      </c>
      <c r="E38" s="307">
        <v>2.7837300426285343E-2</v>
      </c>
      <c r="F38" s="307">
        <v>2.7252281074167408E-2</v>
      </c>
      <c r="G38" s="307"/>
    </row>
    <row r="42" spans="1:7">
      <c r="A42" s="244"/>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31.03.2023&amp;C&amp;8&amp;P&amp;R&amp;8__________________________&amp;"-,Italic"____________________________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L44"/>
  <sheetViews>
    <sheetView zoomScaleNormal="100" workbookViewId="0"/>
  </sheetViews>
  <sheetFormatPr defaultColWidth="9.1796875" defaultRowHeight="14"/>
  <cols>
    <col min="1" max="1" width="48.81640625" style="262" customWidth="1"/>
    <col min="2" max="4" width="10.1796875" style="262" bestFit="1" customWidth="1"/>
    <col min="5" max="5" width="10.1796875" style="262" customWidth="1"/>
    <col min="6" max="6" width="10.1796875" style="262" bestFit="1" customWidth="1"/>
    <col min="7" max="7" width="9.1796875" style="262"/>
    <col min="8" max="8" width="10.1796875" style="262" bestFit="1" customWidth="1"/>
    <col min="9" max="10" width="9.1796875" style="262"/>
    <col min="11" max="11" width="40.26953125" style="262" customWidth="1"/>
    <col min="12" max="16384" width="9.1796875" style="262"/>
  </cols>
  <sheetData>
    <row r="1" spans="1:12" ht="27.75" customHeight="1">
      <c r="A1" s="343" t="s">
        <v>333</v>
      </c>
      <c r="B1" s="343"/>
      <c r="C1" s="334">
        <v>1</v>
      </c>
      <c r="D1" s="334">
        <v>5</v>
      </c>
      <c r="E1" s="334">
        <v>9</v>
      </c>
      <c r="F1" s="334">
        <v>13</v>
      </c>
      <c r="G1" s="252">
        <v>0</v>
      </c>
    </row>
    <row r="2" spans="1:12">
      <c r="A2" s="332" t="s">
        <v>310</v>
      </c>
      <c r="B2" s="335">
        <v>45016</v>
      </c>
      <c r="C2" s="335">
        <v>44926</v>
      </c>
      <c r="D2" s="335">
        <v>44561</v>
      </c>
      <c r="E2" s="335">
        <v>44196</v>
      </c>
      <c r="F2" s="335">
        <v>43830</v>
      </c>
    </row>
    <row r="3" spans="1:12">
      <c r="A3" s="252"/>
      <c r="B3" s="253"/>
      <c r="C3" s="253"/>
      <c r="D3" s="253"/>
      <c r="E3" s="253"/>
      <c r="F3" s="253"/>
    </row>
    <row r="4" spans="1:12">
      <c r="A4" s="254" t="s">
        <v>24</v>
      </c>
      <c r="B4" s="255"/>
      <c r="C4" s="255"/>
      <c r="D4" s="255"/>
      <c r="E4" s="255"/>
      <c r="F4" s="255"/>
    </row>
    <row r="5" spans="1:12">
      <c r="A5" s="256" t="s">
        <v>28</v>
      </c>
      <c r="B5" s="278">
        <v>588989</v>
      </c>
      <c r="C5" s="278">
        <v>582371</v>
      </c>
      <c r="D5" s="278">
        <v>526498</v>
      </c>
      <c r="E5" s="278">
        <v>433336</v>
      </c>
      <c r="F5" s="278">
        <v>368569</v>
      </c>
      <c r="H5" s="266"/>
    </row>
    <row r="6" spans="1:12">
      <c r="A6" s="256" t="s">
        <v>334</v>
      </c>
      <c r="B6" s="284">
        <v>525139</v>
      </c>
      <c r="C6" s="284">
        <v>502386</v>
      </c>
      <c r="D6" s="284">
        <v>409739</v>
      </c>
      <c r="E6" s="284">
        <v>389605</v>
      </c>
      <c r="F6" s="284">
        <v>405386</v>
      </c>
      <c r="H6" s="263"/>
    </row>
    <row r="7" spans="1:12">
      <c r="A7" s="254" t="s">
        <v>87</v>
      </c>
      <c r="B7" s="284">
        <v>1114128</v>
      </c>
      <c r="C7" s="284">
        <v>1084757</v>
      </c>
      <c r="D7" s="284">
        <v>936237</v>
      </c>
      <c r="E7" s="284">
        <v>822941</v>
      </c>
      <c r="F7" s="284">
        <v>773955</v>
      </c>
      <c r="H7" s="266"/>
      <c r="I7" s="266"/>
      <c r="J7" s="266"/>
      <c r="K7" s="266"/>
      <c r="L7" s="266"/>
    </row>
    <row r="8" spans="1:12">
      <c r="A8" s="271"/>
      <c r="B8" s="278"/>
      <c r="C8" s="278"/>
      <c r="D8" s="278"/>
      <c r="E8" s="278"/>
      <c r="F8" s="278"/>
    </row>
    <row r="9" spans="1:12">
      <c r="A9" s="254" t="s">
        <v>364</v>
      </c>
      <c r="B9" s="283"/>
      <c r="C9" s="283"/>
      <c r="D9" s="283"/>
      <c r="E9" s="283"/>
      <c r="F9" s="283"/>
    </row>
    <row r="10" spans="1:12" s="248" customFormat="1" ht="14.5">
      <c r="A10" s="256" t="s">
        <v>393</v>
      </c>
      <c r="B10" s="277">
        <v>1.3819533569560102E-2</v>
      </c>
      <c r="C10" s="277">
        <v>1.1985273978563178E-2</v>
      </c>
      <c r="D10" s="277">
        <v>1.896302009774993E-2</v>
      </c>
      <c r="E10" s="277">
        <v>2.6172517778485695E-2</v>
      </c>
      <c r="F10" s="277">
        <v>2.6684084042670017E-2</v>
      </c>
      <c r="G10" s="246"/>
    </row>
    <row r="11" spans="1:12">
      <c r="A11" s="256"/>
      <c r="B11" s="278"/>
      <c r="C11" s="280"/>
      <c r="D11" s="280"/>
      <c r="E11" s="280"/>
      <c r="F11" s="280"/>
    </row>
    <row r="12" spans="1:12">
      <c r="A12" s="264" t="s">
        <v>394</v>
      </c>
      <c r="B12" s="280"/>
      <c r="C12" s="280"/>
      <c r="D12" s="280"/>
      <c r="E12" s="280"/>
      <c r="F12" s="280"/>
    </row>
    <row r="13" spans="1:12">
      <c r="A13" s="264"/>
      <c r="B13" s="280"/>
      <c r="C13" s="280"/>
      <c r="D13" s="280"/>
      <c r="E13" s="280"/>
      <c r="F13" s="280"/>
    </row>
    <row r="14" spans="1:12">
      <c r="A14" s="254" t="s">
        <v>335</v>
      </c>
      <c r="B14" s="274"/>
      <c r="C14" s="274"/>
      <c r="D14" s="274"/>
      <c r="E14" s="274"/>
      <c r="F14" s="274"/>
    </row>
    <row r="15" spans="1:12">
      <c r="A15" s="256" t="s">
        <v>30</v>
      </c>
      <c r="B15" s="278">
        <v>14582</v>
      </c>
      <c r="C15" s="278">
        <v>14893</v>
      </c>
      <c r="D15" s="278">
        <v>14255</v>
      </c>
      <c r="E15" s="278">
        <v>12875</v>
      </c>
      <c r="F15" s="278">
        <v>14421</v>
      </c>
    </row>
    <row r="16" spans="1:12">
      <c r="A16" s="256" t="s">
        <v>254</v>
      </c>
      <c r="B16" s="278">
        <v>14716</v>
      </c>
      <c r="C16" s="278">
        <v>14304</v>
      </c>
      <c r="D16" s="278">
        <v>13192</v>
      </c>
      <c r="E16" s="278">
        <v>12260</v>
      </c>
      <c r="F16" s="278">
        <v>13028</v>
      </c>
    </row>
    <row r="17" spans="1:12">
      <c r="A17" s="256" t="s">
        <v>245</v>
      </c>
      <c r="B17" s="278">
        <v>520421</v>
      </c>
      <c r="C17" s="278">
        <v>514007</v>
      </c>
      <c r="D17" s="278">
        <v>463895</v>
      </c>
      <c r="E17" s="278">
        <v>378554</v>
      </c>
      <c r="F17" s="278">
        <v>310562</v>
      </c>
    </row>
    <row r="18" spans="1:12">
      <c r="A18" s="256" t="s">
        <v>32</v>
      </c>
      <c r="B18" s="278">
        <v>41194</v>
      </c>
      <c r="C18" s="278">
        <v>40942</v>
      </c>
      <c r="D18" s="278">
        <v>37044</v>
      </c>
      <c r="E18" s="278">
        <v>32122</v>
      </c>
      <c r="F18" s="278">
        <v>33105</v>
      </c>
    </row>
    <row r="19" spans="1:12">
      <c r="A19" s="256" t="s">
        <v>336</v>
      </c>
      <c r="B19" s="284">
        <v>-1924</v>
      </c>
      <c r="C19" s="284">
        <v>-1775</v>
      </c>
      <c r="D19" s="284">
        <v>-1888</v>
      </c>
      <c r="E19" s="284">
        <v>-2475</v>
      </c>
      <c r="F19" s="284">
        <v>-2547</v>
      </c>
    </row>
    <row r="20" spans="1:12">
      <c r="A20" s="254" t="s">
        <v>337</v>
      </c>
      <c r="B20" s="284">
        <v>588989</v>
      </c>
      <c r="C20" s="284">
        <v>582371</v>
      </c>
      <c r="D20" s="284">
        <v>526498</v>
      </c>
      <c r="E20" s="284">
        <v>433336</v>
      </c>
      <c r="F20" s="284">
        <v>368569</v>
      </c>
      <c r="G20" s="266"/>
      <c r="H20" s="266"/>
      <c r="I20" s="266"/>
      <c r="J20" s="266"/>
      <c r="K20" s="266"/>
      <c r="L20" s="266"/>
    </row>
    <row r="21" spans="1:12">
      <c r="A21" s="258"/>
      <c r="B21" s="278"/>
      <c r="C21" s="278"/>
      <c r="D21" s="278"/>
      <c r="E21" s="278"/>
      <c r="F21" s="278"/>
    </row>
    <row r="22" spans="1:12">
      <c r="A22" s="264"/>
      <c r="B22" s="258"/>
      <c r="C22" s="258"/>
      <c r="D22" s="258"/>
      <c r="E22" s="258"/>
      <c r="F22" s="258"/>
    </row>
    <row r="23" spans="1:12">
      <c r="A23" s="254" t="s">
        <v>344</v>
      </c>
      <c r="B23" s="274"/>
      <c r="C23" s="274"/>
      <c r="D23" s="274"/>
      <c r="E23" s="274"/>
      <c r="F23" s="274"/>
    </row>
    <row r="24" spans="1:12">
      <c r="A24" s="256" t="s">
        <v>30</v>
      </c>
      <c r="B24" s="278">
        <v>36921</v>
      </c>
      <c r="C24" s="278">
        <v>33369</v>
      </c>
      <c r="D24" s="278">
        <v>18301</v>
      </c>
      <c r="E24" s="278">
        <v>15471</v>
      </c>
      <c r="F24" s="278">
        <v>18709</v>
      </c>
    </row>
    <row r="25" spans="1:12">
      <c r="A25" s="256" t="s">
        <v>254</v>
      </c>
      <c r="B25" s="278">
        <v>1976</v>
      </c>
      <c r="C25" s="278">
        <v>1838</v>
      </c>
      <c r="D25" s="278">
        <v>1449</v>
      </c>
      <c r="E25" s="278">
        <v>1086</v>
      </c>
      <c r="F25" s="278">
        <v>1373</v>
      </c>
    </row>
    <row r="26" spans="1:12">
      <c r="A26" s="256" t="s">
        <v>245</v>
      </c>
      <c r="B26" s="278">
        <v>57081</v>
      </c>
      <c r="C26" s="278">
        <v>60528</v>
      </c>
      <c r="D26" s="278">
        <v>41588</v>
      </c>
      <c r="E26" s="278">
        <v>32175</v>
      </c>
      <c r="F26" s="278">
        <v>23475</v>
      </c>
    </row>
    <row r="27" spans="1:12">
      <c r="A27" s="256" t="s">
        <v>32</v>
      </c>
      <c r="B27" s="278">
        <v>434348</v>
      </c>
      <c r="C27" s="278">
        <v>411792</v>
      </c>
      <c r="D27" s="278">
        <v>354113</v>
      </c>
      <c r="E27" s="278">
        <v>350455</v>
      </c>
      <c r="F27" s="278">
        <v>368453</v>
      </c>
    </row>
    <row r="28" spans="1:12">
      <c r="A28" s="256" t="s">
        <v>336</v>
      </c>
      <c r="B28" s="284">
        <v>-5187</v>
      </c>
      <c r="C28" s="284">
        <v>-5141</v>
      </c>
      <c r="D28" s="284">
        <v>-5712</v>
      </c>
      <c r="E28" s="284">
        <v>-9582</v>
      </c>
      <c r="F28" s="284">
        <v>-6624</v>
      </c>
    </row>
    <row r="29" spans="1:12">
      <c r="A29" s="254" t="s">
        <v>345</v>
      </c>
      <c r="B29" s="284">
        <v>525139</v>
      </c>
      <c r="C29" s="284">
        <v>502386</v>
      </c>
      <c r="D29" s="284">
        <v>409739</v>
      </c>
      <c r="E29" s="284">
        <v>389605</v>
      </c>
      <c r="F29" s="284">
        <v>405386</v>
      </c>
      <c r="G29" s="266"/>
      <c r="H29" s="266"/>
      <c r="I29" s="266"/>
      <c r="J29" s="266"/>
      <c r="K29" s="266"/>
      <c r="L29" s="266"/>
    </row>
    <row r="30" spans="1:12">
      <c r="B30" s="283"/>
      <c r="C30" s="283"/>
      <c r="D30" s="283"/>
      <c r="E30" s="283"/>
      <c r="F30" s="283"/>
    </row>
    <row r="31" spans="1:12">
      <c r="A31" s="254" t="s">
        <v>346</v>
      </c>
      <c r="B31" s="258"/>
      <c r="C31" s="258"/>
      <c r="D31" s="258"/>
      <c r="E31" s="258"/>
      <c r="F31" s="258"/>
    </row>
    <row r="32" spans="1:12">
      <c r="A32" s="256" t="s">
        <v>365</v>
      </c>
      <c r="B32" s="277">
        <v>2.2335038913506709E-2</v>
      </c>
      <c r="C32" s="277">
        <v>2.288877476681277E-2</v>
      </c>
      <c r="D32" s="277">
        <v>2.4928063962668917E-2</v>
      </c>
      <c r="E32" s="277">
        <v>2.0746653662042324E-2</v>
      </c>
      <c r="F32" s="277">
        <v>1.8888170780441357E-2</v>
      </c>
    </row>
    <row r="33" spans="1:6">
      <c r="A33" s="256" t="s">
        <v>173</v>
      </c>
      <c r="B33" s="277">
        <v>3.6371322640291429E-2</v>
      </c>
      <c r="C33" s="277">
        <v>3.8128052931411305E-2</v>
      </c>
      <c r="D33" s="277">
        <v>4.2146341939624979E-2</v>
      </c>
      <c r="E33" s="277">
        <v>3.3816301125498903E-2</v>
      </c>
      <c r="F33" s="277">
        <v>4.336607578949446E-2</v>
      </c>
    </row>
    <row r="34" spans="1:6">
      <c r="A34" s="256" t="s">
        <v>338</v>
      </c>
      <c r="B34" s="277">
        <v>8.1450815879224356E-2</v>
      </c>
      <c r="C34" s="277">
        <v>8.2362963936096947E-2</v>
      </c>
      <c r="D34" s="277">
        <v>0.11177359245763767</v>
      </c>
      <c r="E34" s="277">
        <v>9.1757035972330953E-2</v>
      </c>
      <c r="F34" s="277">
        <v>8.3054175526535198E-2</v>
      </c>
    </row>
    <row r="35" spans="1:6">
      <c r="A35" s="256" t="s">
        <v>339</v>
      </c>
      <c r="B35" s="277">
        <v>9.3801831515084574E-2</v>
      </c>
      <c r="C35" s="277">
        <v>8.788859562169328E-2</v>
      </c>
      <c r="D35" s="277">
        <v>6.8138497921847813E-2</v>
      </c>
      <c r="E35" s="277">
        <v>8.0063140873448749E-2</v>
      </c>
      <c r="F35" s="277">
        <v>9.8446912325536651E-2</v>
      </c>
    </row>
    <row r="36" spans="1:6">
      <c r="A36" s="256" t="s">
        <v>340</v>
      </c>
      <c r="B36" s="277">
        <v>5.2709853962474698E-2</v>
      </c>
      <c r="C36" s="277">
        <v>4.9010123689752501E-2</v>
      </c>
      <c r="D36" s="277">
        <v>4.0845513851500592E-2</v>
      </c>
      <c r="E36" s="277">
        <v>5.3413072214165629E-2</v>
      </c>
      <c r="F36" s="277">
        <v>4.712052216899449E-2</v>
      </c>
    </row>
    <row r="37" spans="1:6">
      <c r="A37" s="256" t="s">
        <v>341</v>
      </c>
      <c r="B37" s="277">
        <v>2.2001793810781527E-2</v>
      </c>
      <c r="C37" s="277">
        <v>2.1051542041378542E-2</v>
      </c>
      <c r="D37" s="277">
        <v>1.6883918787325591E-2</v>
      </c>
      <c r="E37" s="277">
        <v>1.7417640944033058E-2</v>
      </c>
      <c r="F37" s="277">
        <v>2.1256284134133888E-2</v>
      </c>
    </row>
    <row r="38" spans="1:6">
      <c r="A38" s="256" t="s">
        <v>342</v>
      </c>
      <c r="B38" s="277">
        <v>0.31643812400145488</v>
      </c>
      <c r="C38" s="277">
        <v>0.31949934910606587</v>
      </c>
      <c r="D38" s="277">
        <v>0.31076124069224553</v>
      </c>
      <c r="E38" s="277">
        <v>0.32825040746396994</v>
      </c>
      <c r="F38" s="277">
        <v>0.32032679964280958</v>
      </c>
    </row>
    <row r="39" spans="1:6">
      <c r="A39" s="256" t="s">
        <v>171</v>
      </c>
      <c r="B39" s="277">
        <v>0.16950940608105663</v>
      </c>
      <c r="C39" s="277">
        <v>0.18198556488437179</v>
      </c>
      <c r="D39" s="277">
        <v>0.19059450040147508</v>
      </c>
      <c r="E39" s="277">
        <v>0.20939669665430372</v>
      </c>
      <c r="F39" s="277">
        <v>0.20459759340480432</v>
      </c>
    </row>
    <row r="40" spans="1:6">
      <c r="A40" s="256" t="s">
        <v>172</v>
      </c>
      <c r="B40" s="277">
        <v>2.6844321217810902E-2</v>
      </c>
      <c r="C40" s="277">
        <v>2.7982467664305934E-2</v>
      </c>
      <c r="D40" s="277">
        <v>3.4563466011290116E-2</v>
      </c>
      <c r="E40" s="277">
        <v>3.2699785680368576E-2</v>
      </c>
      <c r="F40" s="277">
        <v>2.7297439970793268E-2</v>
      </c>
    </row>
    <row r="41" spans="1:6">
      <c r="A41" s="256" t="s">
        <v>343</v>
      </c>
      <c r="B41" s="287">
        <v>0.17853749197831431</v>
      </c>
      <c r="C41" s="287">
        <v>0.1692025653581111</v>
      </c>
      <c r="D41" s="287">
        <v>0.15936486397438368</v>
      </c>
      <c r="E41" s="287">
        <v>0.13243926540983816</v>
      </c>
      <c r="F41" s="287">
        <v>0.1356460262564568</v>
      </c>
    </row>
    <row r="42" spans="1:6">
      <c r="B42" s="288">
        <v>1</v>
      </c>
      <c r="C42" s="288">
        <v>1</v>
      </c>
      <c r="D42" s="288">
        <v>1</v>
      </c>
      <c r="E42" s="288">
        <v>1</v>
      </c>
      <c r="F42" s="288">
        <v>1</v>
      </c>
    </row>
    <row r="43" spans="1:6">
      <c r="A43" s="264"/>
    </row>
    <row r="44" spans="1:6">
      <c r="A44" s="264"/>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31.03.2023&amp;C&amp;8&amp;P&amp;R&amp;8__________________________&amp;"-,Italic"____________________________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L66"/>
  <sheetViews>
    <sheetView zoomScaleNormal="100" zoomScaleSheetLayoutView="85" workbookViewId="0"/>
  </sheetViews>
  <sheetFormatPr defaultColWidth="9.1796875" defaultRowHeight="14"/>
  <cols>
    <col min="1" max="1" width="57" style="262" bestFit="1" customWidth="1"/>
    <col min="2" max="2" width="10.1796875" style="262" customWidth="1"/>
    <col min="3" max="6" width="10.1796875" style="262" bestFit="1" customWidth="1"/>
    <col min="7" max="7" width="40.26953125" style="262" customWidth="1"/>
    <col min="8" max="8" width="11.26953125" style="262" bestFit="1" customWidth="1"/>
    <col min="9" max="16384" width="9.1796875" style="262"/>
  </cols>
  <sheetData>
    <row r="1" spans="1:6" ht="27.75" customHeight="1">
      <c r="A1" s="331" t="s">
        <v>352</v>
      </c>
      <c r="B1" s="334">
        <v>0</v>
      </c>
      <c r="C1" s="334">
        <v>1</v>
      </c>
      <c r="D1" s="334">
        <v>5</v>
      </c>
      <c r="E1" s="334">
        <v>9</v>
      </c>
      <c r="F1" s="334">
        <v>13</v>
      </c>
    </row>
    <row r="2" spans="1:6">
      <c r="A2" s="332" t="s">
        <v>310</v>
      </c>
      <c r="B2" s="335">
        <v>45016</v>
      </c>
      <c r="C2" s="335">
        <v>44926</v>
      </c>
      <c r="D2" s="335">
        <v>44561</v>
      </c>
      <c r="E2" s="335">
        <v>44196</v>
      </c>
      <c r="F2" s="335">
        <v>43830</v>
      </c>
    </row>
    <row r="3" spans="1:6">
      <c r="A3" s="252"/>
      <c r="B3" s="253"/>
      <c r="C3" s="253"/>
      <c r="D3" s="253"/>
      <c r="E3" s="253"/>
      <c r="F3" s="253"/>
    </row>
    <row r="4" spans="1:6">
      <c r="A4" s="254" t="s">
        <v>378</v>
      </c>
      <c r="B4" s="253"/>
      <c r="C4" s="253"/>
      <c r="D4" s="253"/>
      <c r="E4" s="253"/>
      <c r="F4" s="253"/>
    </row>
    <row r="5" spans="1:6">
      <c r="A5" s="270" t="s">
        <v>51</v>
      </c>
      <c r="B5" s="279">
        <v>179932</v>
      </c>
      <c r="C5" s="279">
        <v>188331</v>
      </c>
      <c r="D5" s="279">
        <v>194598</v>
      </c>
      <c r="E5" s="279">
        <v>197845</v>
      </c>
      <c r="F5" s="279">
        <v>189825</v>
      </c>
    </row>
    <row r="6" spans="1:6">
      <c r="A6" s="256" t="s">
        <v>391</v>
      </c>
      <c r="B6" s="289">
        <v>0</v>
      </c>
      <c r="C6" s="289">
        <v>0</v>
      </c>
      <c r="D6" s="289">
        <v>0</v>
      </c>
      <c r="E6" s="289">
        <v>0</v>
      </c>
      <c r="F6" s="289">
        <v>-10159</v>
      </c>
    </row>
    <row r="7" spans="1:6">
      <c r="A7" s="256" t="s">
        <v>426</v>
      </c>
      <c r="B7" s="289">
        <v>-6284</v>
      </c>
      <c r="C7" s="289">
        <v>0</v>
      </c>
      <c r="D7" s="289">
        <v>0</v>
      </c>
      <c r="E7" s="289">
        <v>0</v>
      </c>
      <c r="F7" s="289">
        <v>0</v>
      </c>
    </row>
    <row r="8" spans="1:6">
      <c r="A8" s="256" t="s">
        <v>392</v>
      </c>
      <c r="B8" s="290">
        <v>-656</v>
      </c>
      <c r="C8" s="290">
        <v>-649</v>
      </c>
      <c r="D8" s="290">
        <v>-673</v>
      </c>
      <c r="E8" s="290">
        <v>-173</v>
      </c>
      <c r="F8" s="290">
        <v>-181</v>
      </c>
    </row>
    <row r="9" spans="1:6">
      <c r="A9" s="254" t="s">
        <v>389</v>
      </c>
      <c r="B9" s="291">
        <v>172992</v>
      </c>
      <c r="C9" s="291">
        <v>187682</v>
      </c>
      <c r="D9" s="291">
        <v>193925</v>
      </c>
      <c r="E9" s="291">
        <v>197672</v>
      </c>
      <c r="F9" s="291">
        <v>179485</v>
      </c>
    </row>
    <row r="10" spans="1:6">
      <c r="A10" s="256" t="s">
        <v>17</v>
      </c>
      <c r="B10" s="289">
        <v>-6601</v>
      </c>
      <c r="C10" s="289">
        <v>-6425</v>
      </c>
      <c r="D10" s="289">
        <v>-8435</v>
      </c>
      <c r="E10" s="289">
        <v>-13092</v>
      </c>
      <c r="F10" s="289">
        <v>-10604</v>
      </c>
    </row>
    <row r="11" spans="1:6">
      <c r="A11" s="256" t="s">
        <v>106</v>
      </c>
      <c r="B11" s="289">
        <v>0</v>
      </c>
      <c r="C11" s="289">
        <v>0</v>
      </c>
      <c r="D11" s="289">
        <v>0</v>
      </c>
      <c r="E11" s="289">
        <v>0</v>
      </c>
      <c r="F11" s="289">
        <v>-296</v>
      </c>
    </row>
    <row r="12" spans="1:6">
      <c r="A12" s="256" t="s">
        <v>390</v>
      </c>
      <c r="B12" s="289">
        <v>-897</v>
      </c>
      <c r="C12" s="289">
        <v>-15980</v>
      </c>
      <c r="D12" s="289">
        <v>-26773</v>
      </c>
      <c r="E12" s="289">
        <v>-17990</v>
      </c>
      <c r="F12" s="289">
        <v>-14153</v>
      </c>
    </row>
    <row r="13" spans="1:6">
      <c r="A13" s="256" t="s">
        <v>424</v>
      </c>
      <c r="B13" s="289">
        <v>687</v>
      </c>
      <c r="C13" s="289">
        <v>1142</v>
      </c>
      <c r="D13" s="289">
        <v>920</v>
      </c>
      <c r="E13" s="289">
        <v>1890</v>
      </c>
      <c r="F13" s="289">
        <v>0</v>
      </c>
    </row>
    <row r="14" spans="1:6">
      <c r="A14" s="256" t="s">
        <v>350</v>
      </c>
      <c r="B14" s="290">
        <v>-234</v>
      </c>
      <c r="C14" s="290">
        <v>-224</v>
      </c>
      <c r="D14" s="290">
        <v>-437</v>
      </c>
      <c r="E14" s="290">
        <v>-2520</v>
      </c>
      <c r="F14" s="290">
        <v>-1741</v>
      </c>
    </row>
    <row r="15" spans="1:6">
      <c r="A15" s="254" t="s">
        <v>375</v>
      </c>
      <c r="B15" s="290">
        <v>165947</v>
      </c>
      <c r="C15" s="290">
        <v>166195</v>
      </c>
      <c r="D15" s="290">
        <v>159200</v>
      </c>
      <c r="E15" s="290">
        <v>165960</v>
      </c>
      <c r="F15" s="290">
        <v>152691</v>
      </c>
    </row>
    <row r="16" spans="1:6">
      <c r="A16" s="256" t="s">
        <v>441</v>
      </c>
      <c r="B16" s="289">
        <v>103</v>
      </c>
      <c r="C16" s="289">
        <v>105</v>
      </c>
      <c r="D16" s="289">
        <v>133</v>
      </c>
      <c r="E16" s="289">
        <v>173</v>
      </c>
      <c r="F16" s="289">
        <v>181</v>
      </c>
    </row>
    <row r="17" spans="1:7">
      <c r="A17" s="256" t="s">
        <v>402</v>
      </c>
      <c r="B17" s="290">
        <v>12869</v>
      </c>
      <c r="C17" s="290">
        <v>13396</v>
      </c>
      <c r="D17" s="290">
        <v>13225</v>
      </c>
      <c r="E17" s="290">
        <v>13498</v>
      </c>
      <c r="F17" s="290">
        <v>0</v>
      </c>
    </row>
    <row r="18" spans="1:7">
      <c r="A18" s="254" t="s">
        <v>124</v>
      </c>
      <c r="B18" s="290">
        <v>178919</v>
      </c>
      <c r="C18" s="290">
        <v>179696</v>
      </c>
      <c r="D18" s="290">
        <v>172558</v>
      </c>
      <c r="E18" s="290">
        <v>179631</v>
      </c>
      <c r="F18" s="290">
        <v>152872</v>
      </c>
    </row>
    <row r="19" spans="1:7">
      <c r="A19" s="256" t="s">
        <v>432</v>
      </c>
      <c r="B19" s="289">
        <v>33812</v>
      </c>
      <c r="C19" s="289">
        <v>33935</v>
      </c>
      <c r="D19" s="289">
        <v>21863</v>
      </c>
      <c r="E19" s="289">
        <v>22562</v>
      </c>
      <c r="F19" s="289">
        <v>20083</v>
      </c>
    </row>
    <row r="20" spans="1:7">
      <c r="A20" s="256" t="s">
        <v>433</v>
      </c>
      <c r="B20" s="289">
        <v>-1200</v>
      </c>
      <c r="C20" s="289">
        <v>-1155</v>
      </c>
      <c r="D20" s="289">
        <v>-1056</v>
      </c>
      <c r="E20" s="289">
        <v>-1007</v>
      </c>
      <c r="F20" s="289">
        <v>0</v>
      </c>
    </row>
    <row r="21" spans="1:7" s="268" customFormat="1">
      <c r="A21" s="256" t="s">
        <v>382</v>
      </c>
      <c r="B21" s="289">
        <v>0</v>
      </c>
      <c r="C21" s="289">
        <v>0</v>
      </c>
      <c r="D21" s="289">
        <v>0</v>
      </c>
      <c r="E21" s="289">
        <v>0</v>
      </c>
      <c r="F21" s="289">
        <v>0</v>
      </c>
      <c r="G21" s="262"/>
    </row>
    <row r="22" spans="1:7" s="268" customFormat="1">
      <c r="A22" s="254" t="s">
        <v>377</v>
      </c>
      <c r="B22" s="291">
        <v>32612</v>
      </c>
      <c r="C22" s="291">
        <v>32780</v>
      </c>
      <c r="D22" s="291">
        <v>20807</v>
      </c>
      <c r="E22" s="291">
        <v>21555</v>
      </c>
      <c r="F22" s="291">
        <v>20083</v>
      </c>
      <c r="G22" s="262"/>
    </row>
    <row r="23" spans="1:7">
      <c r="A23" s="254" t="s">
        <v>431</v>
      </c>
      <c r="B23" s="292">
        <v>211531</v>
      </c>
      <c r="C23" s="292">
        <v>212476</v>
      </c>
      <c r="D23" s="292">
        <v>193365</v>
      </c>
      <c r="E23" s="292">
        <v>201186</v>
      </c>
      <c r="F23" s="292">
        <v>172955</v>
      </c>
    </row>
    <row r="24" spans="1:7">
      <c r="A24" s="258"/>
      <c r="B24" s="277"/>
      <c r="C24" s="277"/>
      <c r="D24" s="277"/>
      <c r="E24" s="277"/>
      <c r="F24" s="277"/>
    </row>
    <row r="25" spans="1:7">
      <c r="A25" s="254" t="s">
        <v>404</v>
      </c>
      <c r="B25" s="283"/>
      <c r="C25" s="283"/>
      <c r="D25" s="283"/>
      <c r="E25" s="283"/>
      <c r="F25" s="283"/>
    </row>
    <row r="26" spans="1:7">
      <c r="A26" s="256" t="s">
        <v>451</v>
      </c>
      <c r="B26" s="279">
        <v>730700</v>
      </c>
      <c r="C26" s="279">
        <v>707479</v>
      </c>
      <c r="D26" s="279">
        <v>623395</v>
      </c>
      <c r="E26" s="279">
        <v>570554</v>
      </c>
      <c r="F26" s="279">
        <v>561602</v>
      </c>
    </row>
    <row r="27" spans="1:7">
      <c r="A27" s="258" t="s">
        <v>381</v>
      </c>
      <c r="B27" s="279">
        <v>54540</v>
      </c>
      <c r="C27" s="279">
        <v>57651</v>
      </c>
      <c r="D27" s="289">
        <v>69553</v>
      </c>
      <c r="E27" s="289">
        <v>60813</v>
      </c>
      <c r="F27" s="289">
        <v>49163</v>
      </c>
    </row>
    <row r="28" spans="1:7">
      <c r="A28" s="258" t="s">
        <v>385</v>
      </c>
      <c r="B28" s="279">
        <v>16257</v>
      </c>
      <c r="C28" s="279">
        <v>14645</v>
      </c>
      <c r="D28" s="289">
        <v>7761</v>
      </c>
      <c r="E28" s="289">
        <v>3462</v>
      </c>
      <c r="F28" s="289">
        <v>3347</v>
      </c>
    </row>
    <row r="29" spans="1:7">
      <c r="A29" s="256" t="s">
        <v>386</v>
      </c>
      <c r="B29" s="279">
        <v>2851</v>
      </c>
      <c r="C29" s="279">
        <v>1387</v>
      </c>
      <c r="D29" s="279">
        <v>4691</v>
      </c>
      <c r="E29" s="279">
        <v>8569</v>
      </c>
      <c r="F29" s="279">
        <v>10070</v>
      </c>
    </row>
    <row r="30" spans="1:7">
      <c r="A30" s="256" t="s">
        <v>37</v>
      </c>
      <c r="B30" s="279">
        <v>8647</v>
      </c>
      <c r="C30" s="279">
        <v>7493</v>
      </c>
      <c r="D30" s="279">
        <v>8958</v>
      </c>
      <c r="E30" s="279">
        <v>13063</v>
      </c>
      <c r="F30" s="279">
        <v>10609</v>
      </c>
    </row>
    <row r="31" spans="1:7">
      <c r="A31" s="256" t="s">
        <v>380</v>
      </c>
      <c r="B31" s="279">
        <v>4931</v>
      </c>
      <c r="C31" s="279">
        <v>6010</v>
      </c>
      <c r="D31" s="289">
        <v>2379</v>
      </c>
      <c r="E31" s="289">
        <v>842</v>
      </c>
      <c r="F31" s="289">
        <v>1477</v>
      </c>
    </row>
    <row r="32" spans="1:7">
      <c r="A32" s="256" t="s">
        <v>38</v>
      </c>
      <c r="B32" s="292">
        <v>89166</v>
      </c>
      <c r="C32" s="292">
        <v>89166</v>
      </c>
      <c r="D32" s="292">
        <v>96085</v>
      </c>
      <c r="E32" s="292">
        <v>88462</v>
      </c>
      <c r="F32" s="292">
        <v>83487</v>
      </c>
    </row>
    <row r="33" spans="1:12">
      <c r="A33" s="254" t="s">
        <v>405</v>
      </c>
      <c r="B33" s="292">
        <v>907092</v>
      </c>
      <c r="C33" s="292">
        <v>883831</v>
      </c>
      <c r="D33" s="292">
        <v>812822</v>
      </c>
      <c r="E33" s="292">
        <v>745765</v>
      </c>
      <c r="F33" s="292">
        <v>719755</v>
      </c>
    </row>
    <row r="34" spans="1:12">
      <c r="A34" s="274"/>
      <c r="B34" s="279"/>
      <c r="C34" s="279"/>
      <c r="D34" s="279"/>
      <c r="E34" s="279"/>
      <c r="F34" s="279"/>
    </row>
    <row r="35" spans="1:12">
      <c r="A35" s="254" t="s">
        <v>434</v>
      </c>
      <c r="B35" s="281"/>
      <c r="C35" s="277"/>
      <c r="D35" s="277"/>
      <c r="E35" s="277"/>
      <c r="F35" s="277"/>
    </row>
    <row r="36" spans="1:12">
      <c r="A36" s="256" t="s">
        <v>387</v>
      </c>
      <c r="B36" s="277">
        <v>0.18640761962752844</v>
      </c>
      <c r="C36" s="277">
        <v>0.18803916606279367</v>
      </c>
      <c r="D36" s="277">
        <v>0.19586086316472559</v>
      </c>
      <c r="E36" s="277">
        <v>0.22253655330735245</v>
      </c>
      <c r="F36" s="277">
        <v>0.21214257663093694</v>
      </c>
      <c r="G36" s="275"/>
      <c r="H36" s="275"/>
      <c r="I36" s="275"/>
      <c r="J36" s="275"/>
      <c r="K36" s="275"/>
      <c r="L36" s="275"/>
    </row>
    <row r="37" spans="1:12">
      <c r="A37" s="256" t="s">
        <v>100</v>
      </c>
      <c r="B37" s="277">
        <v>0.2007082689033064</v>
      </c>
      <c r="C37" s="277">
        <v>0.20331469650001366</v>
      </c>
      <c r="D37" s="277">
        <v>0.21229496749986632</v>
      </c>
      <c r="E37" s="277">
        <v>0.2408680622267596</v>
      </c>
      <c r="F37" s="277">
        <v>0.21239405109099627</v>
      </c>
      <c r="G37" s="275"/>
      <c r="H37" s="275"/>
      <c r="I37" s="275"/>
      <c r="J37" s="275"/>
      <c r="K37" s="275"/>
    </row>
    <row r="38" spans="1:12">
      <c r="A38" s="256" t="s">
        <v>373</v>
      </c>
      <c r="B38" s="277">
        <v>0.23666053333297571</v>
      </c>
      <c r="C38" s="277">
        <v>0.24040320014656363</v>
      </c>
      <c r="D38" s="277">
        <v>0.23789344099150228</v>
      </c>
      <c r="E38" s="277">
        <v>0.2697713667775104</v>
      </c>
      <c r="F38" s="277">
        <v>0.24029644496171618</v>
      </c>
    </row>
    <row r="39" spans="1:12">
      <c r="A39" s="256"/>
      <c r="B39" s="277"/>
      <c r="C39" s="277"/>
      <c r="D39" s="277"/>
      <c r="E39" s="277"/>
      <c r="F39" s="277"/>
    </row>
    <row r="40" spans="1:12">
      <c r="A40" s="254" t="s">
        <v>354</v>
      </c>
      <c r="B40" s="277"/>
      <c r="C40" s="277"/>
      <c r="D40" s="277"/>
      <c r="E40" s="277"/>
      <c r="F40" s="277"/>
    </row>
    <row r="41" spans="1:12">
      <c r="A41" s="256" t="s">
        <v>355</v>
      </c>
      <c r="B41" s="279">
        <v>1457202</v>
      </c>
      <c r="C41" s="279">
        <v>1415353</v>
      </c>
      <c r="D41" s="279">
        <v>1256916</v>
      </c>
      <c r="E41" s="279">
        <v>1114450</v>
      </c>
      <c r="F41" s="279">
        <v>1022521</v>
      </c>
    </row>
    <row r="42" spans="1:12">
      <c r="A42" s="256" t="s">
        <v>356</v>
      </c>
      <c r="B42" s="279">
        <v>30411</v>
      </c>
      <c r="C42" s="279">
        <v>32118</v>
      </c>
      <c r="D42" s="279">
        <v>4796</v>
      </c>
      <c r="E42" s="279">
        <v>9124</v>
      </c>
      <c r="F42" s="279">
        <v>10217</v>
      </c>
    </row>
    <row r="43" spans="1:12">
      <c r="A43" s="256" t="s">
        <v>357</v>
      </c>
      <c r="B43" s="279">
        <v>39705</v>
      </c>
      <c r="C43" s="279">
        <v>10174</v>
      </c>
      <c r="D43" s="279">
        <v>720</v>
      </c>
      <c r="E43" s="279">
        <v>512</v>
      </c>
      <c r="F43" s="279">
        <v>577</v>
      </c>
    </row>
    <row r="44" spans="1:12">
      <c r="A44" s="256" t="s">
        <v>358</v>
      </c>
      <c r="B44" s="292">
        <v>57645</v>
      </c>
      <c r="C44" s="292">
        <v>59723</v>
      </c>
      <c r="D44" s="292">
        <v>102016</v>
      </c>
      <c r="E44" s="292">
        <v>65425</v>
      </c>
      <c r="F44" s="292">
        <v>52299</v>
      </c>
    </row>
    <row r="45" spans="1:12">
      <c r="A45" s="254" t="s">
        <v>359</v>
      </c>
      <c r="B45" s="293">
        <v>1584963</v>
      </c>
      <c r="C45" s="293">
        <v>1517368</v>
      </c>
      <c r="D45" s="293">
        <v>1364448</v>
      </c>
      <c r="E45" s="293">
        <v>1189511</v>
      </c>
      <c r="F45" s="293">
        <v>1085614</v>
      </c>
    </row>
    <row r="46" spans="1:12">
      <c r="A46" s="254" t="s">
        <v>124</v>
      </c>
      <c r="B46" s="292">
        <v>178919</v>
      </c>
      <c r="C46" s="292">
        <v>179696</v>
      </c>
      <c r="D46" s="292">
        <v>172558</v>
      </c>
      <c r="E46" s="292">
        <v>179631</v>
      </c>
      <c r="F46" s="292">
        <v>152872</v>
      </c>
    </row>
    <row r="47" spans="1:12">
      <c r="A47" s="254" t="s">
        <v>354</v>
      </c>
      <c r="B47" s="294">
        <v>0.11288528501927174</v>
      </c>
      <c r="C47" s="294">
        <v>0.11842611680225232</v>
      </c>
      <c r="D47" s="294">
        <v>0.12646726002016934</v>
      </c>
      <c r="E47" s="294">
        <v>0.15101247487412894</v>
      </c>
      <c r="F47" s="294">
        <v>0.1408161648615438</v>
      </c>
    </row>
    <row r="48" spans="1:12">
      <c r="A48" s="260"/>
      <c r="B48" s="277"/>
      <c r="C48" s="277"/>
      <c r="D48" s="277"/>
      <c r="E48" s="277"/>
      <c r="F48" s="277"/>
    </row>
    <row r="49" spans="1:6">
      <c r="A49" s="254" t="s">
        <v>353</v>
      </c>
      <c r="B49" s="277"/>
      <c r="C49" s="277"/>
      <c r="D49" s="277"/>
      <c r="E49" s="277"/>
      <c r="F49" s="277"/>
    </row>
    <row r="50" spans="1:6">
      <c r="A50" s="256" t="s">
        <v>425</v>
      </c>
      <c r="B50" s="319">
        <v>2.8101710682145464E-2</v>
      </c>
      <c r="C50" s="319">
        <v>2.9590228425479918E-2</v>
      </c>
      <c r="D50" s="319">
        <v>3.726214213238159E-2</v>
      </c>
      <c r="E50" s="319">
        <v>1.7207791849338738E-2</v>
      </c>
      <c r="F50" s="319">
        <v>1.4331638812475197E-3</v>
      </c>
    </row>
    <row r="51" spans="1:6">
      <c r="A51" s="256" t="s">
        <v>403</v>
      </c>
      <c r="B51" s="277">
        <v>0.604468481531929</v>
      </c>
      <c r="C51" s="277">
        <v>0.60142723380395169</v>
      </c>
      <c r="D51" s="277">
        <v>0.61865002770454169</v>
      </c>
      <c r="E51" s="277">
        <v>0.63593517897921559</v>
      </c>
      <c r="F51" s="277">
        <v>0.66529710543464693</v>
      </c>
    </row>
    <row r="53" spans="1:6" ht="21" customHeight="1">
      <c r="A53" s="264" t="s">
        <v>456</v>
      </c>
    </row>
    <row r="54" spans="1:6">
      <c r="A54" s="340"/>
    </row>
    <row r="55" spans="1:6">
      <c r="A55" s="264"/>
    </row>
    <row r="61" spans="1:6">
      <c r="A61" s="260"/>
      <c r="B61" s="257"/>
      <c r="C61" s="257"/>
      <c r="D61" s="257"/>
      <c r="E61" s="257"/>
      <c r="F61" s="257"/>
    </row>
    <row r="62" spans="1:6">
      <c r="B62" s="261"/>
      <c r="C62" s="261"/>
      <c r="D62" s="261"/>
      <c r="E62" s="261"/>
      <c r="F62" s="261"/>
    </row>
    <row r="63" spans="1:6">
      <c r="A63" s="274"/>
      <c r="B63" s="263"/>
      <c r="C63" s="263"/>
      <c r="D63" s="263"/>
      <c r="E63" s="263"/>
      <c r="F63" s="263"/>
    </row>
    <row r="64" spans="1:6">
      <c r="A64" s="260"/>
      <c r="B64" s="257"/>
      <c r="C64" s="257"/>
      <c r="D64" s="257"/>
      <c r="E64" s="257"/>
      <c r="F64" s="257"/>
    </row>
    <row r="65" spans="1:6">
      <c r="A65" s="260"/>
      <c r="B65" s="257"/>
      <c r="C65" s="257"/>
      <c r="D65" s="257"/>
      <c r="E65" s="257"/>
      <c r="F65" s="257"/>
    </row>
    <row r="66" spans="1:6">
      <c r="A66" s="260"/>
      <c r="B66" s="257"/>
      <c r="C66" s="257"/>
      <c r="D66" s="257"/>
      <c r="E66" s="257"/>
      <c r="F66" s="257"/>
    </row>
  </sheetData>
  <pageMargins left="0.70866141732283472" right="0.70866141732283472" top="0.74803149606299213" bottom="0.74803149606299213" header="0.31496062992125984" footer="0.31496062992125984"/>
  <pageSetup paperSize="9" scale="80" firstPageNumber="8" orientation="portrait" useFirstPageNumber="1" r:id="rId1"/>
  <headerFooter>
    <oddFooter>&amp;L&amp;8______________________________________________________&amp;"-,Italic"
Arion Bank Factbook 31.03.2023&amp;C&amp;8&amp;P&amp;R&amp;8__________________________&amp;"-,Italic"____________________________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7"/>
  <sheetViews>
    <sheetView zoomScaleNormal="100" zoomScaleSheetLayoutView="100" workbookViewId="0"/>
  </sheetViews>
  <sheetFormatPr defaultColWidth="9.1796875" defaultRowHeight="14"/>
  <cols>
    <col min="1" max="1" width="42.26953125" style="262" customWidth="1"/>
    <col min="2" max="10" width="9" style="262" customWidth="1"/>
    <col min="11" max="11" width="40.26953125" style="262" customWidth="1"/>
    <col min="12" max="16384" width="9.1796875" style="262"/>
  </cols>
  <sheetData>
    <row r="1" spans="1:11" ht="27.75" customHeight="1">
      <c r="A1" s="331" t="s">
        <v>325</v>
      </c>
      <c r="B1" s="334"/>
      <c r="C1" s="334"/>
      <c r="D1" s="334"/>
      <c r="E1" s="334"/>
      <c r="F1" s="334"/>
      <c r="G1" s="334"/>
      <c r="H1" s="334"/>
      <c r="I1" s="334"/>
      <c r="J1" s="334"/>
    </row>
    <row r="2" spans="1:11">
      <c r="A2" s="332" t="s">
        <v>310</v>
      </c>
      <c r="B2" s="333" t="s">
        <v>439</v>
      </c>
      <c r="C2" s="333" t="s">
        <v>438</v>
      </c>
      <c r="D2" s="333" t="s">
        <v>437</v>
      </c>
      <c r="E2" s="333" t="s">
        <v>436</v>
      </c>
      <c r="F2" s="333" t="s">
        <v>435</v>
      </c>
      <c r="G2" s="333" t="s">
        <v>430</v>
      </c>
      <c r="H2" s="333" t="s">
        <v>429</v>
      </c>
      <c r="I2" s="333" t="s">
        <v>428</v>
      </c>
      <c r="J2" s="333" t="s">
        <v>427</v>
      </c>
    </row>
    <row r="3" spans="1:11">
      <c r="A3" s="252"/>
      <c r="B3" s="253"/>
      <c r="C3" s="253"/>
      <c r="D3" s="253"/>
      <c r="E3" s="253"/>
      <c r="F3" s="253"/>
      <c r="G3" s="253"/>
      <c r="H3" s="253"/>
      <c r="I3" s="253"/>
      <c r="J3" s="253"/>
    </row>
    <row r="4" spans="1:11">
      <c r="A4" s="254" t="s">
        <v>116</v>
      </c>
      <c r="B4" s="255"/>
      <c r="C4" s="255"/>
      <c r="D4" s="255"/>
      <c r="E4" s="255"/>
      <c r="F4" s="255"/>
      <c r="G4" s="255"/>
      <c r="H4" s="255"/>
      <c r="I4" s="255"/>
      <c r="J4" s="255"/>
    </row>
    <row r="5" spans="1:11">
      <c r="A5" s="256" t="s">
        <v>126</v>
      </c>
      <c r="B5" s="294">
        <v>0.13666319994134626</v>
      </c>
      <c r="C5" s="294">
        <v>0.1072666022454874</v>
      </c>
      <c r="D5" s="294">
        <v>0.10526030985016152</v>
      </c>
      <c r="E5" s="294">
        <v>0.2180487421560153</v>
      </c>
      <c r="F5" s="294">
        <v>0.12661209811458307</v>
      </c>
      <c r="G5" s="294">
        <v>0.13406718776498158</v>
      </c>
      <c r="H5" s="294">
        <v>0.16977472081610573</v>
      </c>
      <c r="I5" s="294">
        <v>0.16324825598395923</v>
      </c>
      <c r="J5" s="294">
        <v>0.12475210708973723</v>
      </c>
    </row>
    <row r="6" spans="1:11">
      <c r="A6" s="256" t="s">
        <v>127</v>
      </c>
      <c r="B6" s="294">
        <v>1.7052284051279676E-2</v>
      </c>
      <c r="C6" s="294">
        <v>1.394108051483256E-2</v>
      </c>
      <c r="D6" s="294">
        <v>1.3910680503197215E-2</v>
      </c>
      <c r="E6" s="294">
        <v>2.882527264868906E-2</v>
      </c>
      <c r="F6" s="294">
        <v>1.7647090431614165E-2</v>
      </c>
      <c r="G6" s="294">
        <v>1.9760120251065549E-2</v>
      </c>
      <c r="H6" s="294">
        <v>2.5952281490330131E-2</v>
      </c>
      <c r="I6" s="294">
        <v>2.6319911172052679E-2</v>
      </c>
      <c r="J6" s="294">
        <v>2.0683638336906451E-2</v>
      </c>
    </row>
    <row r="7" spans="1:11">
      <c r="A7" s="256" t="s">
        <v>443</v>
      </c>
      <c r="B7" s="294">
        <v>2.8101710682145464E-2</v>
      </c>
      <c r="C7" s="294">
        <v>2.2928600324894112E-2</v>
      </c>
      <c r="D7" s="294">
        <v>2.2522621618335813E-2</v>
      </c>
      <c r="E7" s="294">
        <v>4.4929993500139945E-2</v>
      </c>
      <c r="F7" s="294">
        <v>2.7647163647163648E-2</v>
      </c>
      <c r="G7" s="294">
        <v>3.2750437971827945E-2</v>
      </c>
      <c r="H7" s="294">
        <v>4.3166909561315886E-2</v>
      </c>
      <c r="I7" s="294">
        <v>4.1663557180780179E-2</v>
      </c>
      <c r="J7" s="294">
        <v>3.220497273256314E-2</v>
      </c>
    </row>
    <row r="8" spans="1:11" s="248" customFormat="1" ht="14.5">
      <c r="A8" s="256" t="s">
        <v>442</v>
      </c>
      <c r="B8" s="294">
        <v>7.3008163946747015E-2</v>
      </c>
      <c r="C8" s="294">
        <v>7.0935785197860743E-2</v>
      </c>
      <c r="D8" s="294">
        <v>6.4302709962774915E-2</v>
      </c>
      <c r="E8" s="294">
        <v>6.1343874980627641E-2</v>
      </c>
      <c r="F8" s="294">
        <v>6.8970596970596973E-2</v>
      </c>
      <c r="G8" s="294">
        <v>7.6498033128308329E-2</v>
      </c>
      <c r="H8" s="294">
        <v>7.8023219636804267E-2</v>
      </c>
      <c r="I8" s="294">
        <v>7.9979530698621515E-2</v>
      </c>
      <c r="J8" s="294">
        <v>6.9844101321142479E-2</v>
      </c>
    </row>
    <row r="9" spans="1:11">
      <c r="A9" s="256" t="s">
        <v>327</v>
      </c>
      <c r="B9" s="286">
        <v>4.3248451479697181</v>
      </c>
      <c r="C9" s="286">
        <v>3.4380952380952383</v>
      </c>
      <c r="D9" s="286">
        <v>3.2568561872909698</v>
      </c>
      <c r="E9" s="286">
        <v>6.4743162108072045</v>
      </c>
      <c r="F9" s="286">
        <v>3.6715097915350601</v>
      </c>
      <c r="G9" s="286">
        <v>4.264532984977139</v>
      </c>
      <c r="H9" s="286">
        <v>5.2307692307692308</v>
      </c>
      <c r="I9" s="286">
        <v>4.8934837092731831</v>
      </c>
      <c r="J9" s="286">
        <v>3.6090854751942616</v>
      </c>
    </row>
    <row r="10" spans="1:11">
      <c r="A10" s="256" t="s">
        <v>317</v>
      </c>
      <c r="B10" s="286">
        <v>4.3179628355127324</v>
      </c>
      <c r="C10" s="286">
        <v>3.6870748299319729</v>
      </c>
      <c r="D10" s="286">
        <v>3.2608695652173911</v>
      </c>
      <c r="E10" s="286">
        <v>1.9252835223482321</v>
      </c>
      <c r="F10" s="286">
        <v>3.6108654453569171</v>
      </c>
      <c r="G10" s="286">
        <v>3.9190071848465053</v>
      </c>
      <c r="H10" s="286">
        <v>4.8340750158931973</v>
      </c>
      <c r="I10" s="286">
        <v>4.8088972431077694</v>
      </c>
      <c r="J10" s="286">
        <v>2.3927077106993426</v>
      </c>
    </row>
    <row r="11" spans="1:11">
      <c r="A11" s="258"/>
      <c r="B11" s="278"/>
      <c r="C11" s="278"/>
      <c r="D11" s="278"/>
      <c r="E11" s="278"/>
      <c r="F11" s="278"/>
      <c r="G11" s="278"/>
      <c r="H11" s="278"/>
      <c r="I11" s="278"/>
      <c r="J11" s="278"/>
    </row>
    <row r="12" spans="1:11">
      <c r="A12" s="254" t="s">
        <v>9</v>
      </c>
      <c r="B12" s="278"/>
      <c r="C12" s="278"/>
      <c r="D12" s="278"/>
      <c r="E12" s="278"/>
      <c r="F12" s="278"/>
      <c r="G12" s="278"/>
      <c r="H12" s="278"/>
      <c r="I12" s="278"/>
      <c r="J12" s="278"/>
    </row>
    <row r="13" spans="1:11" s="268" customFormat="1">
      <c r="A13" s="256" t="s">
        <v>360</v>
      </c>
      <c r="B13" s="277">
        <v>3.1128077018231018E-2</v>
      </c>
      <c r="C13" s="277">
        <v>3.0658415120456421E-2</v>
      </c>
      <c r="D13" s="277">
        <v>3.2000000000000001E-2</v>
      </c>
      <c r="E13" s="277">
        <v>3.1E-2</v>
      </c>
      <c r="F13" s="277">
        <v>3.1E-2</v>
      </c>
      <c r="G13" s="277">
        <v>2.8000000000000001E-2</v>
      </c>
      <c r="H13" s="277">
        <v>2.7E-2</v>
      </c>
      <c r="I13" s="277">
        <v>2.9000000000000001E-2</v>
      </c>
      <c r="J13" s="277">
        <v>2.7E-2</v>
      </c>
      <c r="K13" s="262"/>
    </row>
    <row r="14" spans="1:11">
      <c r="A14" s="256" t="s">
        <v>328</v>
      </c>
      <c r="B14" s="277">
        <v>2.9668035822503536E-2</v>
      </c>
      <c r="C14" s="277">
        <v>2.9057354728757298E-2</v>
      </c>
      <c r="D14" s="277">
        <v>0.03</v>
      </c>
      <c r="E14" s="277">
        <v>2.9000000000000001E-2</v>
      </c>
      <c r="F14" s="277">
        <v>2.9000000000000001E-2</v>
      </c>
      <c r="G14" s="277">
        <v>2.5999999999999999E-2</v>
      </c>
      <c r="H14" s="277">
        <v>2.5000000000000001E-2</v>
      </c>
      <c r="I14" s="277">
        <v>2.7E-2</v>
      </c>
      <c r="J14" s="277">
        <v>2.5000000000000001E-2</v>
      </c>
    </row>
    <row r="15" spans="1:11">
      <c r="A15" s="256" t="s">
        <v>397</v>
      </c>
      <c r="B15" s="277">
        <v>5.6439748390935567E-2</v>
      </c>
      <c r="C15" s="277">
        <v>5.4985367408343026E-2</v>
      </c>
      <c r="D15" s="277">
        <v>5.5E-2</v>
      </c>
      <c r="E15" s="277">
        <v>5.2999999999999999E-2</v>
      </c>
      <c r="F15" s="277">
        <v>5.2999999999999999E-2</v>
      </c>
      <c r="G15" s="277">
        <v>5.0999999999999997E-2</v>
      </c>
      <c r="H15" s="277">
        <v>4.9000000000000002E-2</v>
      </c>
      <c r="I15" s="277">
        <v>0.05</v>
      </c>
      <c r="J15" s="277">
        <v>4.5999999999999999E-2</v>
      </c>
    </row>
    <row r="16" spans="1:11">
      <c r="A16" s="260"/>
      <c r="B16" s="277"/>
      <c r="C16" s="277"/>
      <c r="D16" s="277"/>
      <c r="E16" s="277"/>
      <c r="F16" s="277"/>
      <c r="G16" s="277"/>
      <c r="H16" s="277"/>
      <c r="I16" s="277"/>
      <c r="J16" s="277"/>
    </row>
    <row r="17" spans="1:10">
      <c r="A17" s="254" t="s">
        <v>117</v>
      </c>
      <c r="B17" s="277"/>
      <c r="C17" s="277"/>
      <c r="D17" s="277"/>
      <c r="E17" s="277"/>
      <c r="F17" s="277"/>
      <c r="G17" s="277"/>
      <c r="H17" s="277"/>
      <c r="I17" s="277"/>
      <c r="J17" s="277"/>
    </row>
    <row r="18" spans="1:10">
      <c r="A18" s="256" t="s">
        <v>454</v>
      </c>
      <c r="B18" s="277">
        <v>0.46977915536613718</v>
      </c>
      <c r="C18" s="277">
        <v>0.53826081283841087</v>
      </c>
      <c r="D18" s="277">
        <v>0.38443723946271424</v>
      </c>
      <c r="E18" s="277">
        <v>0.4309417331000065</v>
      </c>
      <c r="F18" s="277">
        <v>0.47390141383263279</v>
      </c>
      <c r="G18" s="277">
        <v>0.57373103850641771</v>
      </c>
      <c r="H18" s="277">
        <v>0.44055502995900347</v>
      </c>
      <c r="I18" s="277">
        <v>0.51008645533141206</v>
      </c>
      <c r="J18" s="277">
        <v>0.53569530558015943</v>
      </c>
    </row>
    <row r="19" spans="1:10">
      <c r="A19" s="256" t="s">
        <v>128</v>
      </c>
      <c r="B19" s="277">
        <v>0.44511747430249632</v>
      </c>
      <c r="C19" s="277">
        <v>0.53095238095238095</v>
      </c>
      <c r="D19" s="277">
        <v>0.41846730048977238</v>
      </c>
      <c r="E19" s="277">
        <v>0.50143288084464555</v>
      </c>
      <c r="F19" s="277">
        <v>0.42724266225713103</v>
      </c>
      <c r="G19" s="277">
        <v>0.51641066036497307</v>
      </c>
      <c r="H19" s="277">
        <v>0.37528542646071189</v>
      </c>
      <c r="I19" s="277">
        <v>0.42468675019994667</v>
      </c>
      <c r="J19" s="277">
        <v>0.46178514163548906</v>
      </c>
    </row>
    <row r="20" spans="1:10">
      <c r="A20" s="256" t="s">
        <v>129</v>
      </c>
      <c r="B20" s="277">
        <v>1.9594640091576326E-2</v>
      </c>
      <c r="C20" s="277">
        <v>2.2781474141673932E-2</v>
      </c>
      <c r="D20" s="277">
        <v>1.6533588119435966E-2</v>
      </c>
      <c r="E20" s="277">
        <v>1.9524470924718176E-2</v>
      </c>
      <c r="F20" s="277">
        <v>1.8685597347374402E-2</v>
      </c>
      <c r="G20" s="277">
        <v>2.3660541753322235E-2</v>
      </c>
      <c r="H20" s="277">
        <v>1.7435175810409622E-2</v>
      </c>
      <c r="I20" s="277">
        <v>2.1248738543726109E-2</v>
      </c>
      <c r="J20" s="277">
        <v>2.0555705903520224E-2</v>
      </c>
    </row>
    <row r="21" spans="1:10">
      <c r="A21" s="256" t="s">
        <v>449</v>
      </c>
      <c r="B21" s="279">
        <v>789</v>
      </c>
      <c r="C21" s="279">
        <v>781</v>
      </c>
      <c r="D21" s="279">
        <v>777</v>
      </c>
      <c r="E21" s="279">
        <v>746</v>
      </c>
      <c r="F21" s="279">
        <v>753</v>
      </c>
      <c r="G21" s="279">
        <v>751</v>
      </c>
      <c r="H21" s="279">
        <v>763</v>
      </c>
      <c r="I21" s="279">
        <v>741</v>
      </c>
      <c r="J21" s="279">
        <v>772</v>
      </c>
    </row>
    <row r="22" spans="1:10">
      <c r="A22" s="258"/>
      <c r="B22" s="277"/>
      <c r="C22" s="277"/>
      <c r="D22" s="277"/>
      <c r="E22" s="277"/>
      <c r="F22" s="277"/>
      <c r="G22" s="277"/>
      <c r="H22" s="277"/>
      <c r="I22" s="277"/>
      <c r="J22" s="277"/>
    </row>
    <row r="23" spans="1:10">
      <c r="A23" s="254" t="s">
        <v>119</v>
      </c>
      <c r="B23" s="277"/>
      <c r="C23" s="277"/>
      <c r="D23" s="277"/>
      <c r="E23" s="277"/>
      <c r="F23" s="277"/>
      <c r="G23" s="277"/>
      <c r="H23" s="277"/>
      <c r="I23" s="277"/>
      <c r="J23" s="277"/>
    </row>
    <row r="24" spans="1:10">
      <c r="A24" s="256" t="s">
        <v>393</v>
      </c>
      <c r="B24" s="277">
        <v>1.3819533569560102E-2</v>
      </c>
      <c r="C24" s="277">
        <v>1.1985273978563178E-2</v>
      </c>
      <c r="D24" s="277">
        <v>1.4091782214976352E-2</v>
      </c>
      <c r="E24" s="277">
        <v>1.4359498045992812E-2</v>
      </c>
      <c r="F24" s="277">
        <v>1.6332522311564426E-2</v>
      </c>
      <c r="G24" s="277">
        <v>1.896302009774993E-2</v>
      </c>
      <c r="H24" s="277">
        <v>2.5602050548402481E-2</v>
      </c>
      <c r="I24" s="277">
        <v>2.7814102383831567E-2</v>
      </c>
      <c r="J24" s="277">
        <v>2.85397140372501E-2</v>
      </c>
    </row>
    <row r="25" spans="1:10">
      <c r="A25" s="256" t="s">
        <v>33</v>
      </c>
      <c r="B25" s="277">
        <v>0.604468481531929</v>
      </c>
      <c r="C25" s="277">
        <v>0.60142723380395169</v>
      </c>
      <c r="D25" s="277">
        <v>0.60840991507725406</v>
      </c>
      <c r="E25" s="277">
        <v>0.62065505677838251</v>
      </c>
      <c r="F25" s="277">
        <v>0.64926790528070155</v>
      </c>
      <c r="G25" s="277">
        <v>0.61865002770454169</v>
      </c>
      <c r="H25" s="277">
        <v>0.57969068978940519</v>
      </c>
      <c r="I25" s="277">
        <v>0.61285470310036783</v>
      </c>
      <c r="J25" s="277">
        <v>0.63871007617520381</v>
      </c>
    </row>
    <row r="26" spans="1:10">
      <c r="A26" s="256"/>
      <c r="B26" s="277"/>
      <c r="C26" s="277"/>
      <c r="D26" s="277"/>
      <c r="E26" s="277"/>
      <c r="F26" s="277"/>
      <c r="G26" s="277"/>
      <c r="H26" s="277"/>
      <c r="I26" s="277"/>
      <c r="J26" s="277"/>
    </row>
    <row r="27" spans="1:10">
      <c r="A27" s="264" t="s">
        <v>394</v>
      </c>
      <c r="B27" s="277"/>
      <c r="C27" s="277"/>
      <c r="D27" s="277"/>
      <c r="E27" s="277"/>
      <c r="F27" s="277"/>
      <c r="G27" s="277"/>
      <c r="H27" s="277"/>
      <c r="I27" s="277"/>
      <c r="J27" s="277"/>
    </row>
    <row r="28" spans="1:10" s="264" customFormat="1" ht="11.5">
      <c r="B28" s="256"/>
      <c r="C28" s="256"/>
      <c r="D28" s="256"/>
      <c r="E28" s="256"/>
      <c r="F28" s="256"/>
      <c r="G28" s="256"/>
      <c r="H28" s="256"/>
      <c r="I28" s="256"/>
      <c r="J28" s="256"/>
    </row>
    <row r="29" spans="1:10">
      <c r="A29" s="258"/>
      <c r="B29" s="277"/>
      <c r="C29" s="277"/>
      <c r="D29" s="277"/>
      <c r="E29" s="277"/>
      <c r="F29" s="277"/>
      <c r="G29" s="281"/>
      <c r="H29" s="281"/>
      <c r="I29" s="281"/>
      <c r="J29" s="281"/>
    </row>
    <row r="30" spans="1:10">
      <c r="A30" s="254" t="s">
        <v>122</v>
      </c>
      <c r="B30" s="280"/>
      <c r="C30" s="280"/>
      <c r="D30" s="280"/>
      <c r="E30" s="280"/>
      <c r="F30" s="280"/>
      <c r="G30" s="281"/>
      <c r="H30" s="281"/>
      <c r="I30" s="281"/>
      <c r="J30" s="281"/>
    </row>
    <row r="31" spans="1:10">
      <c r="A31" s="256" t="s">
        <v>123</v>
      </c>
      <c r="B31" s="277">
        <v>0.11990318823118608</v>
      </c>
      <c r="C31" s="277">
        <v>0.12815503458187372</v>
      </c>
      <c r="D31" s="277">
        <v>0.13046349638556579</v>
      </c>
      <c r="E31" s="277">
        <v>0.13251132567710092</v>
      </c>
      <c r="F31" s="277">
        <v>0.12901645395465375</v>
      </c>
      <c r="G31" s="277">
        <v>0.14811122003495034</v>
      </c>
      <c r="H31" s="277">
        <v>0.14455178397910395</v>
      </c>
      <c r="I31" s="277">
        <v>0.1589636429322123</v>
      </c>
      <c r="J31" s="277">
        <v>0.1603760245806215</v>
      </c>
    </row>
    <row r="32" spans="1:10">
      <c r="A32" s="260"/>
      <c r="B32" s="280"/>
      <c r="C32" s="280"/>
      <c r="D32" s="280"/>
      <c r="E32" s="280"/>
      <c r="F32" s="280"/>
      <c r="G32" s="281"/>
      <c r="H32" s="281"/>
      <c r="I32" s="281"/>
      <c r="J32" s="281"/>
    </row>
    <row r="33" spans="1:10">
      <c r="A33" s="254" t="s">
        <v>118</v>
      </c>
      <c r="B33" s="280"/>
      <c r="C33" s="280"/>
      <c r="D33" s="280"/>
      <c r="E33" s="280"/>
      <c r="F33" s="280"/>
      <c r="G33" s="281"/>
      <c r="H33" s="281"/>
      <c r="I33" s="281"/>
      <c r="J33" s="281"/>
    </row>
    <row r="34" spans="1:10">
      <c r="A34" s="256" t="s">
        <v>308</v>
      </c>
      <c r="B34" s="277">
        <v>1.7357522826518459</v>
      </c>
      <c r="C34" s="277">
        <v>1.5847739539357666</v>
      </c>
      <c r="D34" s="277">
        <v>1.8928658433746228</v>
      </c>
      <c r="E34" s="277">
        <v>1.6318375484064465</v>
      </c>
      <c r="F34" s="277">
        <v>1.9541263097498669</v>
      </c>
      <c r="G34" s="277">
        <v>2.0283092783505157</v>
      </c>
      <c r="H34" s="277">
        <v>2.2101605304112391</v>
      </c>
      <c r="I34" s="277">
        <v>2.15092144510316</v>
      </c>
      <c r="J34" s="277">
        <v>1.9156505782649638</v>
      </c>
    </row>
    <row r="35" spans="1:10">
      <c r="A35" s="256" t="s">
        <v>41</v>
      </c>
      <c r="B35" s="277">
        <v>1.4375418535966029</v>
      </c>
      <c r="C35" s="277">
        <v>1.4360775840955518</v>
      </c>
      <c r="D35" s="277">
        <v>1.4124267367957306</v>
      </c>
      <c r="E35" s="277">
        <v>1.3902865129280224</v>
      </c>
      <c r="F35" s="277">
        <v>1.4360157370298194</v>
      </c>
      <c r="G35" s="277">
        <v>1.4283314720905114</v>
      </c>
      <c r="H35" s="277">
        <v>1.3986147018739883</v>
      </c>
      <c r="I35" s="277">
        <v>1.3964479418645823</v>
      </c>
      <c r="J35" s="277">
        <v>1.4128362642184493</v>
      </c>
    </row>
    <row r="36" spans="1:10">
      <c r="A36" s="256" t="s">
        <v>239</v>
      </c>
      <c r="B36" s="277">
        <v>1.1444602289222385</v>
      </c>
      <c r="C36" s="277">
        <v>1.1542811979967194</v>
      </c>
      <c r="D36" s="277">
        <v>1.1311568457597547</v>
      </c>
      <c r="E36" s="277">
        <v>1.0776685540093651</v>
      </c>
      <c r="F36" s="277">
        <v>1.1012214582490716</v>
      </c>
      <c r="G36" s="277">
        <v>1.1184147093104859</v>
      </c>
      <c r="H36" s="277">
        <v>1.0664425406904037</v>
      </c>
      <c r="I36" s="277">
        <v>1.1204867120463549</v>
      </c>
      <c r="J36" s="277">
        <v>1.1514918824045635</v>
      </c>
    </row>
    <row r="37" spans="1:10">
      <c r="A37" s="256" t="s">
        <v>120</v>
      </c>
      <c r="B37" s="277">
        <v>0.65130193998932739</v>
      </c>
      <c r="C37" s="277">
        <v>0.6513869222450841</v>
      </c>
      <c r="D37" s="277">
        <v>0.65974441891546098</v>
      </c>
      <c r="E37" s="277">
        <v>0.66393766776539009</v>
      </c>
      <c r="F37" s="277">
        <v>0.64494496061162254</v>
      </c>
      <c r="G37" s="277">
        <v>0.64444516543230268</v>
      </c>
      <c r="H37" s="277">
        <v>0.61263032401171558</v>
      </c>
      <c r="I37" s="277">
        <v>0.6615976074858021</v>
      </c>
      <c r="J37" s="277">
        <v>0.66144467626003689</v>
      </c>
    </row>
    <row r="38" spans="1:10">
      <c r="A38" s="256" t="s">
        <v>121</v>
      </c>
      <c r="B38" s="277">
        <v>0.19088536961481739</v>
      </c>
      <c r="C38" s="277">
        <v>0.18355872364864978</v>
      </c>
      <c r="D38" s="277">
        <v>0.18556599004458804</v>
      </c>
      <c r="E38" s="277">
        <v>0.20755826750582468</v>
      </c>
      <c r="F38" s="277">
        <v>0.21592229510218214</v>
      </c>
      <c r="G38" s="277">
        <v>0.19972314066243707</v>
      </c>
      <c r="H38" s="277">
        <v>0.20349746946448943</v>
      </c>
      <c r="I38" s="277">
        <v>0.18257589358040802</v>
      </c>
      <c r="J38" s="277">
        <v>0.17286485002126528</v>
      </c>
    </row>
    <row r="39" spans="1:10">
      <c r="B39" s="280"/>
      <c r="C39" s="280"/>
      <c r="D39" s="280"/>
      <c r="E39" s="280"/>
      <c r="F39" s="280"/>
      <c r="G39" s="281"/>
      <c r="H39" s="281"/>
      <c r="I39" s="281"/>
      <c r="J39" s="281"/>
    </row>
    <row r="40" spans="1:10">
      <c r="A40" s="254" t="s">
        <v>452</v>
      </c>
      <c r="B40" s="281"/>
      <c r="C40" s="281"/>
      <c r="D40" s="281"/>
      <c r="E40" s="281"/>
      <c r="F40" s="281"/>
      <c r="G40" s="281"/>
      <c r="H40" s="281"/>
      <c r="I40" s="281"/>
      <c r="J40" s="281"/>
    </row>
    <row r="41" spans="1:10">
      <c r="A41" s="256" t="s">
        <v>387</v>
      </c>
      <c r="B41" s="277">
        <v>0.18640761962752844</v>
      </c>
      <c r="C41" s="277">
        <v>0.18803916606279367</v>
      </c>
      <c r="D41" s="277">
        <v>0.19259145315781739</v>
      </c>
      <c r="E41" s="277">
        <v>0.19743773849416985</v>
      </c>
      <c r="F41" s="277">
        <v>0.186</v>
      </c>
      <c r="G41" s="277">
        <v>0.19586086316472559</v>
      </c>
      <c r="H41" s="277">
        <v>0.20327626846535379</v>
      </c>
      <c r="I41" s="277">
        <v>0.22668956217867545</v>
      </c>
      <c r="J41" s="277">
        <v>0.21993410708974187</v>
      </c>
    </row>
    <row r="42" spans="1:10">
      <c r="A42" s="256" t="s">
        <v>100</v>
      </c>
      <c r="B42" s="277">
        <v>0.2007082689033064</v>
      </c>
      <c r="C42" s="277">
        <v>0.20331469650001366</v>
      </c>
      <c r="D42" s="277">
        <v>0.20519512129719558</v>
      </c>
      <c r="E42" s="277">
        <v>0.20904475652934817</v>
      </c>
      <c r="F42" s="277">
        <v>0.19733102520865156</v>
      </c>
      <c r="G42" s="277">
        <v>0.21229496749986632</v>
      </c>
      <c r="H42" s="277">
        <v>0.22119462569433687</v>
      </c>
      <c r="I42" s="277">
        <v>0.24414247333569752</v>
      </c>
      <c r="J42" s="277">
        <v>0.23725305804070698</v>
      </c>
    </row>
    <row r="43" spans="1:10">
      <c r="A43" s="256" t="s">
        <v>109</v>
      </c>
      <c r="B43" s="277">
        <v>3.5952264429669312E-2</v>
      </c>
      <c r="C43" s="277">
        <v>3.7088503646549975E-2</v>
      </c>
      <c r="D43" s="277">
        <v>2.5407731247880566E-2</v>
      </c>
      <c r="E43" s="277">
        <v>2.609550932353738E-2</v>
      </c>
      <c r="F43" s="277">
        <v>2.6668974791348443E-2</v>
      </c>
      <c r="G43" s="277">
        <v>2.5598473491635965E-2</v>
      </c>
      <c r="H43" s="277">
        <v>3.2343910589943431E-2</v>
      </c>
      <c r="I43" s="277">
        <v>2.7684574817586821E-2</v>
      </c>
      <c r="J43" s="277">
        <v>3.146217992994424E-2</v>
      </c>
    </row>
    <row r="44" spans="1:10">
      <c r="A44" s="256" t="s">
        <v>373</v>
      </c>
      <c r="B44" s="277">
        <v>0.23899999999999999</v>
      </c>
      <c r="C44" s="277">
        <v>0.23799999999999999</v>
      </c>
      <c r="D44" s="277">
        <v>0.23300000000000001</v>
      </c>
      <c r="E44" s="277">
        <v>0.23200000000000001</v>
      </c>
      <c r="F44" s="277">
        <v>0.22400000000000006</v>
      </c>
      <c r="G44" s="277">
        <v>0.23499999999999999</v>
      </c>
      <c r="H44" s="277">
        <v>0.254</v>
      </c>
      <c r="I44" s="277">
        <v>0.26500000000000001</v>
      </c>
      <c r="J44" s="277">
        <v>0.26800000000000002</v>
      </c>
    </row>
    <row r="45" spans="1:10">
      <c r="A45" s="256" t="s">
        <v>354</v>
      </c>
      <c r="B45" s="277">
        <v>0.11288522230111367</v>
      </c>
      <c r="C45" s="277">
        <v>0.11842611680225232</v>
      </c>
      <c r="D45" s="277">
        <v>0.12045546901814119</v>
      </c>
      <c r="E45" s="277">
        <v>0.12672811038775683</v>
      </c>
      <c r="F45" s="277">
        <v>0.12541684259294192</v>
      </c>
      <c r="G45" s="277">
        <v>0.12646726002016934</v>
      </c>
      <c r="H45" s="277">
        <v>0.12398576124444818</v>
      </c>
      <c r="I45" s="277">
        <v>0.14630273096290206</v>
      </c>
      <c r="J45" s="277">
        <v>0.14663813289505809</v>
      </c>
    </row>
    <row r="46" spans="1:10">
      <c r="A46" s="264"/>
    </row>
    <row r="47" spans="1:10">
      <c r="A47" s="264"/>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31.03.2023&amp;C&amp;8&amp;P&amp;R&amp;8______________________________________________________
</oddFooter>
  </headerFooter>
  <rowBreaks count="1" manualBreakCount="1">
    <brk id="2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heetViews>
  <sheetFormatPr defaultColWidth="9.1796875" defaultRowHeight="14"/>
  <cols>
    <col min="1" max="1" width="45.7265625" style="262" customWidth="1"/>
    <col min="2" max="17" width="9.1796875" style="262"/>
    <col min="18" max="18" width="12" style="262" bestFit="1" customWidth="1"/>
    <col min="19" max="16384" width="9.1796875" style="262"/>
  </cols>
  <sheetData>
    <row r="1" spans="1:10" ht="27.75" customHeight="1">
      <c r="A1" s="331" t="s">
        <v>321</v>
      </c>
      <c r="B1" s="334"/>
      <c r="C1" s="334"/>
      <c r="D1" s="334"/>
      <c r="E1" s="334"/>
      <c r="F1" s="334"/>
      <c r="G1" s="334"/>
      <c r="H1" s="334"/>
      <c r="I1" s="334"/>
      <c r="J1" s="334"/>
    </row>
    <row r="2" spans="1:10">
      <c r="A2" s="332" t="s">
        <v>310</v>
      </c>
      <c r="B2" s="333" t="s">
        <v>439</v>
      </c>
      <c r="C2" s="333" t="s">
        <v>438</v>
      </c>
      <c r="D2" s="333" t="s">
        <v>437</v>
      </c>
      <c r="E2" s="333" t="s">
        <v>436</v>
      </c>
      <c r="F2" s="333" t="s">
        <v>435</v>
      </c>
      <c r="G2" s="333" t="s">
        <v>430</v>
      </c>
      <c r="H2" s="333" t="s">
        <v>429</v>
      </c>
      <c r="I2" s="333" t="s">
        <v>428</v>
      </c>
      <c r="J2" s="333" t="s">
        <v>427</v>
      </c>
    </row>
    <row r="3" spans="1:10">
      <c r="A3" s="252"/>
      <c r="B3" s="253"/>
      <c r="C3" s="253"/>
      <c r="D3" s="253"/>
      <c r="E3" s="253"/>
      <c r="F3" s="253"/>
      <c r="G3" s="253"/>
      <c r="H3" s="253"/>
      <c r="I3" s="253"/>
      <c r="J3" s="253"/>
    </row>
    <row r="4" spans="1:10">
      <c r="A4" s="256" t="s">
        <v>81</v>
      </c>
      <c r="B4" s="283">
        <v>29233</v>
      </c>
      <c r="C4" s="283">
        <v>21701</v>
      </c>
      <c r="D4" s="283">
        <v>23510</v>
      </c>
      <c r="E4" s="283">
        <v>20854</v>
      </c>
      <c r="F4" s="283">
        <v>17526</v>
      </c>
      <c r="G4" s="283">
        <v>15224</v>
      </c>
      <c r="H4" s="283">
        <v>12810</v>
      </c>
      <c r="I4" s="283">
        <v>14145</v>
      </c>
      <c r="J4" s="283">
        <v>11779</v>
      </c>
    </row>
    <row r="5" spans="1:10">
      <c r="A5" s="256" t="s">
        <v>82</v>
      </c>
      <c r="B5" s="284">
        <v>-18218</v>
      </c>
      <c r="C5" s="284">
        <v>-11177</v>
      </c>
      <c r="D5" s="284">
        <v>-13089</v>
      </c>
      <c r="E5" s="284">
        <v>-11050</v>
      </c>
      <c r="F5" s="284">
        <v>-7998</v>
      </c>
      <c r="G5" s="284">
        <v>-6456</v>
      </c>
      <c r="H5" s="284">
        <v>-4873</v>
      </c>
      <c r="I5" s="284">
        <v>-6129</v>
      </c>
      <c r="J5" s="284">
        <v>-4437</v>
      </c>
    </row>
    <row r="6" spans="1:10">
      <c r="A6" s="254" t="s">
        <v>0</v>
      </c>
      <c r="B6" s="313">
        <v>11015</v>
      </c>
      <c r="C6" s="313">
        <v>10524</v>
      </c>
      <c r="D6" s="313">
        <v>10421</v>
      </c>
      <c r="E6" s="313">
        <v>9804</v>
      </c>
      <c r="F6" s="313">
        <v>9528</v>
      </c>
      <c r="G6" s="313">
        <v>8768</v>
      </c>
      <c r="H6" s="313">
        <v>7937</v>
      </c>
      <c r="I6" s="313">
        <v>8016</v>
      </c>
      <c r="J6" s="313">
        <v>7342</v>
      </c>
    </row>
    <row r="7" spans="1:10">
      <c r="A7" s="256" t="s">
        <v>312</v>
      </c>
      <c r="B7" s="282">
        <v>5286</v>
      </c>
      <c r="C7" s="282">
        <v>4847</v>
      </c>
      <c r="D7" s="282">
        <v>4766</v>
      </c>
      <c r="E7" s="282">
        <v>5047</v>
      </c>
      <c r="F7" s="282">
        <v>4068</v>
      </c>
      <c r="G7" s="282">
        <v>4662</v>
      </c>
      <c r="H7" s="282">
        <v>4219</v>
      </c>
      <c r="I7" s="282">
        <v>4099</v>
      </c>
      <c r="J7" s="282">
        <v>3726</v>
      </c>
    </row>
    <row r="8" spans="1:10">
      <c r="A8" s="256" t="s">
        <v>313</v>
      </c>
      <c r="B8" s="290">
        <v>-933</v>
      </c>
      <c r="C8" s="290">
        <v>-875</v>
      </c>
      <c r="D8" s="290">
        <v>-764</v>
      </c>
      <c r="E8" s="290">
        <v>-508</v>
      </c>
      <c r="F8" s="290">
        <v>-516</v>
      </c>
      <c r="G8" s="290">
        <v>-583</v>
      </c>
      <c r="H8" s="290">
        <v>-464</v>
      </c>
      <c r="I8" s="290">
        <v>-537</v>
      </c>
      <c r="J8" s="290">
        <v>-449</v>
      </c>
    </row>
    <row r="9" spans="1:10">
      <c r="A9" s="254" t="s">
        <v>311</v>
      </c>
      <c r="B9" s="313">
        <v>4353</v>
      </c>
      <c r="C9" s="313">
        <v>3972</v>
      </c>
      <c r="D9" s="313">
        <v>4002</v>
      </c>
      <c r="E9" s="313">
        <v>4539</v>
      </c>
      <c r="F9" s="313">
        <v>3552</v>
      </c>
      <c r="G9" s="313">
        <v>4079</v>
      </c>
      <c r="H9" s="313">
        <v>3755</v>
      </c>
      <c r="I9" s="313">
        <v>3562</v>
      </c>
      <c r="J9" s="313">
        <v>3277</v>
      </c>
    </row>
    <row r="10" spans="1:10">
      <c r="A10" s="256" t="s">
        <v>384</v>
      </c>
      <c r="B10" s="283">
        <v>118</v>
      </c>
      <c r="C10" s="283">
        <v>833</v>
      </c>
      <c r="D10" s="283">
        <v>690</v>
      </c>
      <c r="E10" s="283">
        <v>1086</v>
      </c>
      <c r="F10" s="283">
        <v>5</v>
      </c>
      <c r="G10" s="283">
        <v>865</v>
      </c>
      <c r="H10" s="283">
        <v>992</v>
      </c>
      <c r="I10" s="283">
        <v>914</v>
      </c>
      <c r="J10" s="283">
        <v>671</v>
      </c>
    </row>
    <row r="11" spans="1:10">
      <c r="A11" s="256" t="s">
        <v>420</v>
      </c>
      <c r="B11" s="283">
        <v>839</v>
      </c>
      <c r="C11" s="283">
        <v>157</v>
      </c>
      <c r="D11" s="283">
        <v>-1332</v>
      </c>
      <c r="E11" s="283">
        <v>-2911</v>
      </c>
      <c r="F11" s="283">
        <v>991</v>
      </c>
      <c r="G11" s="283">
        <v>1151</v>
      </c>
      <c r="H11" s="283">
        <v>1366</v>
      </c>
      <c r="I11" s="283">
        <v>2203</v>
      </c>
      <c r="J11" s="283">
        <v>1500</v>
      </c>
    </row>
    <row r="12" spans="1:10">
      <c r="A12" s="256" t="s">
        <v>421</v>
      </c>
      <c r="B12" s="283">
        <v>-17</v>
      </c>
      <c r="C12" s="283">
        <v>3</v>
      </c>
      <c r="D12" s="283">
        <v>41</v>
      </c>
      <c r="E12" s="283">
        <v>23</v>
      </c>
      <c r="F12" s="283">
        <v>203</v>
      </c>
      <c r="G12" s="283">
        <v>-11</v>
      </c>
      <c r="H12" s="283">
        <v>7</v>
      </c>
      <c r="I12" s="283">
        <v>25</v>
      </c>
      <c r="J12" s="283">
        <v>1</v>
      </c>
    </row>
    <row r="13" spans="1:10">
      <c r="A13" s="256" t="s">
        <v>10</v>
      </c>
      <c r="B13" s="284">
        <v>36</v>
      </c>
      <c r="C13" s="284">
        <v>51</v>
      </c>
      <c r="D13" s="284">
        <v>62</v>
      </c>
      <c r="E13" s="284">
        <v>719</v>
      </c>
      <c r="F13" s="284">
        <v>235</v>
      </c>
      <c r="G13" s="284">
        <v>382</v>
      </c>
      <c r="H13" s="284">
        <v>833</v>
      </c>
      <c r="I13" s="284">
        <v>284</v>
      </c>
      <c r="J13" s="284">
        <v>306</v>
      </c>
    </row>
    <row r="14" spans="1:10">
      <c r="A14" s="312" t="s">
        <v>422</v>
      </c>
      <c r="B14" s="304">
        <v>976</v>
      </c>
      <c r="C14" s="304">
        <v>1044</v>
      </c>
      <c r="D14" s="304">
        <v>-539</v>
      </c>
      <c r="E14" s="304">
        <v>-1083</v>
      </c>
      <c r="F14" s="304">
        <v>1434</v>
      </c>
      <c r="G14" s="304">
        <v>2387</v>
      </c>
      <c r="H14" s="304">
        <v>3198</v>
      </c>
      <c r="I14" s="304">
        <v>3426</v>
      </c>
      <c r="J14" s="304">
        <v>2478</v>
      </c>
    </row>
    <row r="15" spans="1:10">
      <c r="A15" s="254" t="s">
        <v>4</v>
      </c>
      <c r="B15" s="313">
        <v>16344</v>
      </c>
      <c r="C15" s="313">
        <v>15540</v>
      </c>
      <c r="D15" s="313">
        <v>13884</v>
      </c>
      <c r="E15" s="313">
        <v>13260</v>
      </c>
      <c r="F15" s="313">
        <v>14514</v>
      </c>
      <c r="G15" s="313">
        <v>15234</v>
      </c>
      <c r="H15" s="313">
        <v>14890</v>
      </c>
      <c r="I15" s="313">
        <v>15004</v>
      </c>
      <c r="J15" s="313">
        <v>13097</v>
      </c>
    </row>
    <row r="16" spans="1:10" ht="18" customHeight="1">
      <c r="A16" s="256" t="s">
        <v>309</v>
      </c>
      <c r="B16" s="283">
        <v>-4099</v>
      </c>
      <c r="C16" s="283">
        <v>-5373</v>
      </c>
      <c r="D16" s="283">
        <v>-3100</v>
      </c>
      <c r="E16" s="283">
        <v>-3843</v>
      </c>
      <c r="F16" s="283">
        <v>-3540</v>
      </c>
      <c r="G16" s="283">
        <v>-4893</v>
      </c>
      <c r="H16" s="283">
        <v>-2899</v>
      </c>
      <c r="I16" s="283">
        <v>-3575</v>
      </c>
      <c r="J16" s="283">
        <v>-3271</v>
      </c>
    </row>
    <row r="17" spans="1:18">
      <c r="A17" s="256" t="s">
        <v>6</v>
      </c>
      <c r="B17" s="283">
        <v>-3176</v>
      </c>
      <c r="C17" s="283">
        <v>-2878</v>
      </c>
      <c r="D17" s="283">
        <v>-2710</v>
      </c>
      <c r="E17" s="283">
        <v>-2806</v>
      </c>
      <c r="F17" s="283">
        <v>-2661</v>
      </c>
      <c r="G17" s="283">
        <v>-2974</v>
      </c>
      <c r="H17" s="283">
        <v>-2689</v>
      </c>
      <c r="I17" s="283">
        <v>-2797</v>
      </c>
      <c r="J17" s="283">
        <v>-2777</v>
      </c>
    </row>
    <row r="18" spans="1:18">
      <c r="A18" s="254" t="s">
        <v>279</v>
      </c>
      <c r="B18" s="313">
        <v>-7275</v>
      </c>
      <c r="C18" s="313">
        <v>-8251</v>
      </c>
      <c r="D18" s="313">
        <v>-5810</v>
      </c>
      <c r="E18" s="313">
        <v>-6649</v>
      </c>
      <c r="F18" s="313">
        <v>-6201</v>
      </c>
      <c r="G18" s="313">
        <v>-7867</v>
      </c>
      <c r="H18" s="313">
        <v>-5588</v>
      </c>
      <c r="I18" s="313">
        <v>-6372</v>
      </c>
      <c r="J18" s="313">
        <v>-6048</v>
      </c>
    </row>
    <row r="19" spans="1:18">
      <c r="A19" s="256" t="s">
        <v>39</v>
      </c>
      <c r="B19" s="283">
        <v>-449</v>
      </c>
      <c r="C19" s="283">
        <v>-496</v>
      </c>
      <c r="D19" s="283">
        <v>-444</v>
      </c>
      <c r="E19" s="283">
        <v>-416</v>
      </c>
      <c r="F19" s="283">
        <v>-393</v>
      </c>
      <c r="G19" s="283">
        <v>-345</v>
      </c>
      <c r="H19" s="283">
        <v>-486</v>
      </c>
      <c r="I19" s="283">
        <v>-355</v>
      </c>
      <c r="J19" s="283">
        <v>-330</v>
      </c>
    </row>
    <row r="20" spans="1:18">
      <c r="A20" s="256" t="s">
        <v>314</v>
      </c>
      <c r="B20" s="284">
        <v>-52</v>
      </c>
      <c r="C20" s="284">
        <v>411</v>
      </c>
      <c r="D20" s="284">
        <v>42</v>
      </c>
      <c r="E20" s="284">
        <v>186</v>
      </c>
      <c r="F20" s="284">
        <v>-495</v>
      </c>
      <c r="G20" s="284">
        <v>559</v>
      </c>
      <c r="H20" s="284">
        <v>718</v>
      </c>
      <c r="I20" s="284">
        <v>812</v>
      </c>
      <c r="J20" s="284">
        <v>1080</v>
      </c>
    </row>
    <row r="21" spans="1:18">
      <c r="A21" s="254" t="s">
        <v>401</v>
      </c>
      <c r="B21" s="306">
        <v>8568</v>
      </c>
      <c r="C21" s="306">
        <v>7204</v>
      </c>
      <c r="D21" s="306">
        <v>7672</v>
      </c>
      <c r="E21" s="306">
        <v>6381</v>
      </c>
      <c r="F21" s="306">
        <v>7425</v>
      </c>
      <c r="G21" s="306">
        <v>7581</v>
      </c>
      <c r="H21" s="306">
        <v>9534</v>
      </c>
      <c r="I21" s="306">
        <v>9089</v>
      </c>
      <c r="J21" s="306">
        <v>7799</v>
      </c>
    </row>
    <row r="22" spans="1:18" ht="14.25" customHeight="1">
      <c r="A22" s="256" t="s">
        <v>388</v>
      </c>
      <c r="B22" s="284">
        <v>-2287</v>
      </c>
      <c r="C22" s="284">
        <v>-1815</v>
      </c>
      <c r="D22" s="284">
        <v>-2803</v>
      </c>
      <c r="E22" s="284">
        <v>-3488</v>
      </c>
      <c r="F22" s="284">
        <v>-1703</v>
      </c>
      <c r="G22" s="284">
        <v>-1588</v>
      </c>
      <c r="H22" s="284">
        <v>-1920</v>
      </c>
      <c r="I22" s="284">
        <v>-1408</v>
      </c>
      <c r="J22" s="284">
        <v>-1866</v>
      </c>
    </row>
    <row r="23" spans="1:18" s="268" customFormat="1">
      <c r="A23" s="254" t="s">
        <v>450</v>
      </c>
      <c r="B23" s="306">
        <v>6281</v>
      </c>
      <c r="C23" s="306">
        <v>5389</v>
      </c>
      <c r="D23" s="306">
        <v>4869</v>
      </c>
      <c r="E23" s="306">
        <v>2893</v>
      </c>
      <c r="F23" s="306">
        <v>5722</v>
      </c>
      <c r="G23" s="306">
        <v>5993</v>
      </c>
      <c r="H23" s="306">
        <v>7614</v>
      </c>
      <c r="I23" s="306">
        <v>7681</v>
      </c>
      <c r="J23" s="306">
        <v>5933</v>
      </c>
    </row>
    <row r="24" spans="1:18">
      <c r="A24" s="256" t="s">
        <v>423</v>
      </c>
      <c r="B24" s="284">
        <v>10</v>
      </c>
      <c r="C24" s="284">
        <v>-366</v>
      </c>
      <c r="D24" s="284">
        <v>-6</v>
      </c>
      <c r="E24" s="284">
        <v>6819</v>
      </c>
      <c r="F24" s="284">
        <v>96</v>
      </c>
      <c r="G24" s="284">
        <v>529</v>
      </c>
      <c r="H24" s="284">
        <v>624</v>
      </c>
      <c r="I24" s="284">
        <v>135</v>
      </c>
      <c r="J24" s="284">
        <v>106</v>
      </c>
      <c r="R24" s="276"/>
    </row>
    <row r="25" spans="1:18">
      <c r="A25" s="254" t="s">
        <v>8</v>
      </c>
      <c r="B25" s="313">
        <v>6291</v>
      </c>
      <c r="C25" s="313">
        <v>5023</v>
      </c>
      <c r="D25" s="313">
        <v>4863</v>
      </c>
      <c r="E25" s="313">
        <v>9712</v>
      </c>
      <c r="F25" s="313">
        <v>5818</v>
      </c>
      <c r="G25" s="313">
        <v>6522</v>
      </c>
      <c r="H25" s="313">
        <v>8238</v>
      </c>
      <c r="I25" s="313">
        <v>7816</v>
      </c>
      <c r="J25" s="313">
        <v>6039</v>
      </c>
    </row>
    <row r="26" spans="1:18" ht="1.5" customHeight="1">
      <c r="A26" s="254"/>
      <c r="B26" s="285"/>
      <c r="C26" s="285"/>
      <c r="D26" s="285"/>
      <c r="E26" s="285"/>
      <c r="F26" s="285"/>
      <c r="G26" s="285"/>
      <c r="H26" s="285"/>
      <c r="I26" s="285"/>
      <c r="J26" s="285"/>
    </row>
    <row r="27" spans="1:18">
      <c r="A27" s="270"/>
      <c r="B27" s="283"/>
      <c r="C27" s="283"/>
      <c r="D27" s="283"/>
      <c r="E27" s="283"/>
      <c r="F27" s="283"/>
      <c r="G27" s="283"/>
      <c r="H27" s="283"/>
      <c r="I27" s="283"/>
      <c r="J27" s="283"/>
      <c r="N27" s="266"/>
      <c r="O27" s="266"/>
      <c r="P27" s="266"/>
      <c r="Q27" s="266"/>
      <c r="R27" s="266"/>
    </row>
    <row r="28" spans="1:18">
      <c r="A28" s="254" t="s">
        <v>315</v>
      </c>
      <c r="B28" s="283"/>
      <c r="C28" s="283"/>
      <c r="D28" s="283"/>
      <c r="E28" s="283"/>
      <c r="F28" s="283"/>
      <c r="G28" s="283"/>
      <c r="H28" s="283"/>
      <c r="I28" s="283"/>
      <c r="J28" s="283"/>
    </row>
    <row r="29" spans="1:18">
      <c r="A29" s="256" t="s">
        <v>94</v>
      </c>
      <c r="B29" s="283">
        <v>6284</v>
      </c>
      <c r="C29" s="283">
        <v>5054</v>
      </c>
      <c r="D29" s="283">
        <v>4869</v>
      </c>
      <c r="E29" s="283">
        <v>9706</v>
      </c>
      <c r="F29" s="283">
        <v>5812</v>
      </c>
      <c r="G29" s="283">
        <v>6521</v>
      </c>
      <c r="H29" s="283">
        <v>8238</v>
      </c>
      <c r="I29" s="283">
        <v>7810</v>
      </c>
      <c r="J29" s="283">
        <v>6038</v>
      </c>
    </row>
    <row r="30" spans="1:18">
      <c r="A30" s="256" t="s">
        <v>316</v>
      </c>
      <c r="B30" s="284">
        <v>7</v>
      </c>
      <c r="C30" s="284">
        <v>-31</v>
      </c>
      <c r="D30" s="284">
        <v>-6</v>
      </c>
      <c r="E30" s="284">
        <v>6</v>
      </c>
      <c r="F30" s="284">
        <v>6</v>
      </c>
      <c r="G30" s="284">
        <v>1</v>
      </c>
      <c r="H30" s="284">
        <v>0</v>
      </c>
      <c r="I30" s="284">
        <v>6</v>
      </c>
      <c r="J30" s="284">
        <v>1</v>
      </c>
    </row>
    <row r="31" spans="1:18">
      <c r="A31" s="254" t="s">
        <v>8</v>
      </c>
      <c r="B31" s="313">
        <v>6291</v>
      </c>
      <c r="C31" s="313">
        <v>5023</v>
      </c>
      <c r="D31" s="313">
        <v>4863</v>
      </c>
      <c r="E31" s="313">
        <v>9712</v>
      </c>
      <c r="F31" s="313">
        <v>5818</v>
      </c>
      <c r="G31" s="313">
        <v>6522</v>
      </c>
      <c r="H31" s="313">
        <v>8238</v>
      </c>
      <c r="I31" s="313">
        <v>7816</v>
      </c>
      <c r="J31" s="313">
        <v>6039</v>
      </c>
    </row>
    <row r="32" spans="1:18" ht="1.5" customHeight="1">
      <c r="A32" s="254"/>
      <c r="B32" s="285"/>
      <c r="C32" s="285"/>
      <c r="D32" s="285"/>
      <c r="E32" s="285"/>
      <c r="F32" s="285"/>
      <c r="G32" s="285"/>
      <c r="H32" s="285"/>
      <c r="I32" s="285"/>
      <c r="J32" s="285"/>
    </row>
    <row r="33" spans="1:10">
      <c r="A33" s="254"/>
      <c r="B33" s="278"/>
      <c r="C33" s="278"/>
      <c r="D33" s="278"/>
      <c r="E33" s="278"/>
      <c r="F33" s="278"/>
      <c r="G33" s="278"/>
      <c r="H33" s="278"/>
      <c r="I33" s="278"/>
      <c r="J33" s="278"/>
    </row>
    <row r="34" spans="1:10">
      <c r="A34" s="254" t="s">
        <v>327</v>
      </c>
      <c r="B34" s="283"/>
      <c r="C34" s="283"/>
      <c r="D34" s="283"/>
      <c r="E34" s="283"/>
      <c r="F34" s="283"/>
      <c r="G34" s="283"/>
      <c r="H34" s="283"/>
      <c r="I34" s="283"/>
      <c r="J34" s="283"/>
    </row>
    <row r="35" spans="1:10">
      <c r="A35" s="256" t="s">
        <v>318</v>
      </c>
      <c r="B35" s="283"/>
      <c r="C35" s="283"/>
      <c r="D35" s="283"/>
      <c r="E35" s="283"/>
      <c r="F35" s="283"/>
      <c r="G35" s="283"/>
      <c r="H35" s="283"/>
      <c r="I35" s="283"/>
      <c r="J35" s="283"/>
    </row>
    <row r="36" spans="1:10">
      <c r="A36" s="256" t="s">
        <v>319</v>
      </c>
      <c r="B36" s="286">
        <v>4.3248451479697181</v>
      </c>
      <c r="C36" s="286">
        <v>3.4380952380952383</v>
      </c>
      <c r="D36" s="286">
        <v>3.2568561872909698</v>
      </c>
      <c r="E36" s="286">
        <v>6.4743162108072045</v>
      </c>
      <c r="F36" s="286">
        <v>3.6715097915350601</v>
      </c>
      <c r="G36" s="286">
        <v>4.264532984977139</v>
      </c>
      <c r="H36" s="286">
        <v>5.2307692307692308</v>
      </c>
      <c r="I36" s="286">
        <v>4.8934837092731831</v>
      </c>
      <c r="J36" s="286">
        <v>3.6090854751942616</v>
      </c>
    </row>
    <row r="37" spans="1:10">
      <c r="A37" s="254"/>
      <c r="B37" s="255"/>
      <c r="C37" s="255"/>
      <c r="D37" s="255"/>
      <c r="E37" s="255"/>
      <c r="F37" s="255"/>
      <c r="G37" s="255"/>
      <c r="H37" s="255"/>
      <c r="I37" s="255"/>
      <c r="J37" s="255"/>
    </row>
    <row r="42" spans="1:10" ht="1.5" customHeight="1"/>
    <row r="43" spans="1:10">
      <c r="A43" s="254"/>
      <c r="B43" s="255"/>
      <c r="C43" s="255"/>
      <c r="D43" s="255"/>
      <c r="E43" s="255"/>
      <c r="F43" s="255"/>
      <c r="G43" s="255"/>
      <c r="H43" s="255"/>
      <c r="I43" s="255"/>
      <c r="J43" s="255"/>
    </row>
    <row r="44" spans="1:10">
      <c r="B44" s="255"/>
      <c r="C44" s="255"/>
      <c r="D44" s="255"/>
      <c r="E44" s="255"/>
      <c r="F44" s="255"/>
      <c r="G44" s="255"/>
      <c r="H44" s="255"/>
      <c r="I44" s="255"/>
      <c r="J44" s="255"/>
    </row>
    <row r="45" spans="1:10">
      <c r="B45" s="255"/>
      <c r="C45" s="255"/>
      <c r="D45" s="255"/>
      <c r="E45" s="255"/>
      <c r="F45" s="255"/>
      <c r="G45" s="255"/>
      <c r="H45" s="255"/>
      <c r="I45" s="255"/>
      <c r="J45" s="255"/>
    </row>
    <row r="46" spans="1:10">
      <c r="B46" s="255"/>
      <c r="C46" s="255"/>
      <c r="D46" s="255"/>
      <c r="E46" s="255"/>
      <c r="F46" s="255"/>
      <c r="G46" s="255"/>
      <c r="H46" s="255"/>
      <c r="I46" s="255"/>
      <c r="J46" s="255"/>
    </row>
    <row r="47" spans="1:10">
      <c r="B47" s="255"/>
      <c r="C47" s="255"/>
      <c r="D47" s="255"/>
      <c r="E47" s="255"/>
      <c r="F47" s="255"/>
      <c r="G47" s="255"/>
      <c r="H47" s="255"/>
      <c r="I47" s="255"/>
      <c r="J47" s="255"/>
    </row>
    <row r="48" spans="1:10">
      <c r="B48" s="255"/>
      <c r="C48" s="255"/>
      <c r="D48" s="255"/>
      <c r="E48" s="255"/>
      <c r="F48" s="255"/>
      <c r="G48" s="255"/>
      <c r="H48" s="255"/>
      <c r="I48" s="255"/>
      <c r="J48" s="255"/>
    </row>
    <row r="49" spans="2:10">
      <c r="B49" s="255"/>
      <c r="C49" s="255"/>
      <c r="D49" s="255"/>
      <c r="E49" s="255"/>
      <c r="F49" s="255"/>
      <c r="G49" s="255"/>
      <c r="H49" s="255"/>
      <c r="I49" s="255"/>
      <c r="J49" s="255"/>
    </row>
    <row r="50" spans="2:10">
      <c r="B50" s="255"/>
      <c r="C50" s="255"/>
      <c r="D50" s="255"/>
      <c r="E50" s="255"/>
      <c r="F50" s="255"/>
      <c r="G50" s="255"/>
      <c r="H50" s="255"/>
      <c r="I50" s="255"/>
      <c r="J50" s="255"/>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31.03.2023&amp;C&amp;8&amp;P&amp;R&amp;8______________________________________________________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3" ma:contentTypeDescription="Create a new document." ma:contentTypeScope="" ma:versionID="76d0cf57badbf9062ef0e97fe70f5852">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6da22c5565ff601e3f67cfab2e2cb675"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s"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06B1A0-8CE7-44A0-8FE8-5AC1A6A2E48B}">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4cf75a8-4cab-46f0-84c8-4910b13778e2"/>
    <ds:schemaRef ds:uri="031ff3a8-7f2c-4c86-877d-17e7ddd4cf3f"/>
    <ds:schemaRef ds:uri="http://www.w3.org/XML/1998/namespace"/>
    <ds:schemaRef ds:uri="http://purl.org/dc/dcmitype/"/>
  </ds:schemaRefs>
</ds:datastoreItem>
</file>

<file path=customXml/itemProps2.xml><?xml version="1.0" encoding="utf-8"?>
<ds:datastoreItem xmlns:ds="http://schemas.openxmlformats.org/officeDocument/2006/customXml" ds:itemID="{88F68E90-D4D1-401A-98A7-83621C4E5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9BA56A-A947-4FDD-8847-5A220F8A3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2023-05-04T16:41:00Z</cp:lastPrinted>
  <dcterms:created xsi:type="dcterms:W3CDTF">2010-04-14T10:35:17Z</dcterms:created>
  <dcterms:modified xsi:type="dcterms:W3CDTF">2023-05-04T16:41:09Z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305670015</vt:i4>
  </property>
  <property fmtid="{D5CDD505-2E9C-101B-9397-08002B2CF9AE}" pid="3" name="_NewReviewCycle">
    <vt:lpwstr/>
  </property>
  <property fmtid="{D5CDD505-2E9C-101B-9397-08002B2CF9AE}" pid="4" name="_EmailSubject">
    <vt:lpwstr>Factsheet og Factbook Q1 2023</vt:lpwstr>
  </property>
  <property fmtid="{D5CDD505-2E9C-101B-9397-08002B2CF9AE}" pid="5" name="_AuthorEmail">
    <vt:lpwstr>laufey.gunnarsdottir@arionbanki.is</vt:lpwstr>
  </property>
  <property fmtid="{D5CDD505-2E9C-101B-9397-08002B2CF9AE}" pid="6" name="_AuthorEmailDisplayName">
    <vt:lpwstr>Laufey Gunnarsdóttir</vt:lpwstr>
  </property>
  <property fmtid="{D5CDD505-2E9C-101B-9397-08002B2CF9AE}" pid="7" name="_PreviousAdHocReviewCycleID">
    <vt:i4>832290517</vt:i4>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